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GOBERNACION DEL QUINDÍO\DOCUMENTOS PAA\PLAN ANUAL DE ADQUISICIONES\ACTUALIZACIÓN PLAN ANUAL DE ADQUISICIONES JUNIO 2020\"/>
    </mc:Choice>
  </mc:AlternateContent>
  <bookViews>
    <workbookView xWindow="0" yWindow="0" windowWidth="24000" windowHeight="9735"/>
  </bookViews>
  <sheets>
    <sheet name="Adquisiciones  " sheetId="2" r:id="rId1"/>
    <sheet name="archivo de datos" sheetId="3" r:id="rId2"/>
  </sheets>
  <definedNames>
    <definedName name="_xlnm._FilterDatabase" localSheetId="0" hidden="1">'Adquisiciones  '!$A$1:$ADE$633</definedName>
  </definedNames>
  <calcPr calcId="152511"/>
</workbook>
</file>

<file path=xl/calcChain.xml><?xml version="1.0" encoding="utf-8"?>
<calcChain xmlns="http://schemas.openxmlformats.org/spreadsheetml/2006/main">
  <c r="J635" i="2" l="1"/>
  <c r="I635" i="2"/>
  <c r="J586" i="2" l="1"/>
  <c r="J365" i="2"/>
  <c r="I365" i="2"/>
  <c r="J364" i="2"/>
  <c r="I364" i="2"/>
  <c r="J363" i="2"/>
  <c r="I363" i="2"/>
  <c r="J362" i="2"/>
  <c r="I362" i="2"/>
  <c r="J359" i="2"/>
  <c r="I359" i="2"/>
  <c r="J350" i="2"/>
  <c r="I350" i="2"/>
  <c r="J349" i="2"/>
  <c r="I349" i="2"/>
  <c r="J348" i="2"/>
  <c r="I348" i="2"/>
  <c r="J347" i="2"/>
  <c r="I347" i="2"/>
  <c r="J342" i="2"/>
  <c r="I342" i="2"/>
  <c r="J331" i="2"/>
  <c r="I331" i="2"/>
  <c r="J330" i="2"/>
  <c r="I330" i="2"/>
  <c r="J329" i="2"/>
  <c r="I329" i="2"/>
  <c r="J328" i="2"/>
  <c r="I328" i="2"/>
  <c r="J327" i="2"/>
  <c r="I327" i="2"/>
  <c r="J289" i="2"/>
  <c r="I289" i="2"/>
  <c r="J288" i="2"/>
  <c r="I288" i="2"/>
  <c r="J287" i="2"/>
  <c r="I287" i="2"/>
  <c r="J286" i="2"/>
  <c r="I286" i="2"/>
  <c r="J284" i="2"/>
  <c r="I284" i="2"/>
  <c r="J270" i="2"/>
  <c r="J269" i="2"/>
  <c r="J268" i="2"/>
  <c r="J267" i="2"/>
  <c r="J266" i="2"/>
  <c r="J265" i="2"/>
  <c r="J264" i="2"/>
  <c r="J263" i="2"/>
  <c r="J262" i="2"/>
  <c r="J261" i="2"/>
  <c r="J260" i="2"/>
  <c r="J259" i="2"/>
  <c r="J257"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I180" i="2"/>
  <c r="J127" i="2"/>
  <c r="J126" i="2"/>
  <c r="J125" i="2"/>
  <c r="J124" i="2"/>
  <c r="J123" i="2"/>
  <c r="J122" i="2"/>
  <c r="J121" i="2"/>
  <c r="J120" i="2"/>
  <c r="J119" i="2"/>
  <c r="I96" i="2"/>
  <c r="I95" i="2"/>
  <c r="I332" i="2" l="1"/>
  <c r="J332" i="2" s="1"/>
</calcChain>
</file>

<file path=xl/comments1.xml><?xml version="1.0" encoding="utf-8"?>
<comments xmlns="http://schemas.openxmlformats.org/spreadsheetml/2006/main">
  <authors>
    <author>DORIS CASTAÑO AGUDELO</author>
  </authors>
  <commentList>
    <comment ref="G309" authorId="0" shapeId="0">
      <text>
        <r>
          <rPr>
            <sz val="9"/>
            <color indexed="81"/>
            <rFont val="Tahoma"/>
            <family val="2"/>
          </rPr>
          <t xml:space="preserve">Concurso de Méritos
</t>
        </r>
      </text>
    </comment>
  </commentList>
</comments>
</file>

<file path=xl/sharedStrings.xml><?xml version="1.0" encoding="utf-8"?>
<sst xmlns="http://schemas.openxmlformats.org/spreadsheetml/2006/main" count="112065" uniqueCount="108474">
  <si>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</si>
  <si>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</si>
  <si>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</si>
  <si>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</si>
  <si>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</si>
  <si>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</si>
  <si>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</si>
  <si>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</si>
  <si>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</si>
  <si>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</si>
  <si>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</si>
  <si>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</si>
  <si>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</si>
  <si>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</si>
  <si>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</si>
  <si>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</si>
  <si>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</si>
  <si>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</si>
  <si>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</si>
  <si>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</si>
  <si>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</si>
  <si>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</si>
  <si>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</si>
  <si>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</si>
  <si>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</si>
  <si>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</si>
  <si>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</si>
  <si>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</si>
  <si>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</si>
  <si>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</si>
  <si>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</si>
  <si>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</si>
  <si>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</si>
  <si>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</si>
  <si>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</si>
  <si>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</si>
  <si>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</si>
  <si>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</si>
  <si>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</si>
  <si>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</si>
  <si>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</si>
  <si>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</si>
  <si>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</si>
  <si>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</si>
  <si>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</si>
  <si>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</si>
  <si>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</si>
  <si>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</si>
  <si>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</si>
  <si>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</si>
  <si>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</si>
  <si>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</si>
  <si>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</si>
  <si>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</si>
  <si>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</si>
  <si>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</si>
  <si>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</si>
  <si>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</si>
  <si>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</si>
  <si>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</si>
  <si>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</si>
  <si>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</si>
  <si>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</si>
  <si>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</si>
  <si>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</si>
  <si>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</si>
  <si>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</si>
  <si>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</si>
  <si>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</si>
  <si>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</si>
  <si>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</si>
  <si>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</si>
  <si>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</si>
  <si>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</si>
  <si>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</si>
  <si>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</si>
  <si>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</si>
  <si>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</si>
  <si>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</si>
  <si>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</si>
  <si>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</si>
  <si>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</si>
  <si>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</si>
  <si>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</si>
  <si>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</si>
  <si>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</si>
  <si>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</si>
  <si>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</si>
  <si>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</si>
  <si>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</si>
  <si>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</si>
  <si>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</si>
  <si>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</si>
  <si>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</si>
  <si>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</si>
  <si>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</si>
  <si>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</si>
  <si>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</si>
  <si>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</si>
  <si>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</si>
  <si>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</si>
  <si>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</si>
  <si>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</si>
  <si>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</si>
  <si>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</si>
  <si>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</si>
  <si>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</si>
  <si>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</si>
  <si>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</si>
  <si>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</si>
  <si>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</si>
  <si>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</si>
  <si>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</si>
  <si>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</si>
  <si>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</si>
  <si>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</si>
  <si>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</si>
  <si>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</si>
  <si>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</si>
  <si>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</si>
  <si>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</si>
  <si>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</si>
  <si>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</si>
  <si>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</si>
  <si>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</si>
  <si>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</si>
  <si>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</si>
  <si>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</si>
  <si>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</si>
  <si>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</si>
  <si>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</si>
  <si>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</si>
  <si>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</si>
  <si>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</si>
  <si>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</si>
  <si>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</si>
  <si>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</si>
  <si>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</si>
  <si>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</si>
  <si>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</si>
  <si>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</si>
  <si>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</si>
  <si>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</si>
  <si>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</si>
  <si>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</si>
  <si>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</si>
  <si>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</si>
  <si>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</si>
  <si>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</si>
  <si>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</si>
  <si>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</si>
  <si>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</si>
  <si>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</si>
  <si>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</si>
  <si>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</si>
  <si>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</si>
  <si>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</si>
  <si>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</si>
  <si>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</si>
  <si>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</si>
  <si>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</si>
  <si>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</si>
  <si>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</si>
  <si>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</si>
  <si>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</si>
  <si>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</si>
  <si>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</si>
  <si>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</si>
  <si>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</si>
  <si>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</si>
  <si>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</si>
  <si>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</si>
  <si>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</si>
  <si>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</si>
  <si>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</si>
  <si>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</si>
  <si>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</si>
  <si>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</si>
  <si>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</si>
  <si>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</si>
  <si>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</si>
  <si>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</si>
  <si>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</si>
  <si>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</si>
  <si>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</si>
  <si>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</si>
  <si>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</si>
  <si>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</si>
  <si>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</si>
  <si>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</si>
  <si>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</si>
  <si>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</si>
  <si>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</si>
  <si>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</si>
  <si>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</si>
  <si>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</si>
  <si>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</si>
  <si>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</si>
  <si>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</si>
  <si>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</si>
  <si>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</si>
  <si>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</si>
  <si>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</si>
  <si>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</si>
  <si>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</si>
  <si>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</si>
  <si>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</si>
  <si>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</si>
  <si>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</si>
  <si>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</si>
  <si>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</si>
  <si>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</si>
  <si>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</si>
  <si>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</si>
  <si>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</si>
  <si>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</si>
  <si>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</si>
  <si>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</si>
  <si>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</si>
  <si>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</si>
  <si>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</si>
  <si>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</si>
  <si>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</si>
  <si>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</si>
  <si>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</si>
  <si>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</si>
  <si>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</si>
  <si>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</si>
  <si>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</si>
  <si>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</si>
  <si>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</si>
  <si>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</si>
  <si>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</si>
  <si>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</si>
  <si>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</si>
  <si>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</si>
  <si>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</si>
  <si>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</si>
  <si>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</si>
  <si>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</si>
  <si>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</si>
  <si>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</si>
  <si>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</si>
  <si>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</si>
  <si>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</si>
  <si>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</si>
  <si>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</si>
  <si>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</si>
  <si>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</si>
  <si>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</si>
  <si>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</si>
  <si>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</si>
  <si>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</si>
  <si>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</si>
  <si>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</si>
  <si>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</si>
  <si>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</si>
  <si>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</si>
  <si>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</si>
  <si>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</si>
  <si>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</si>
  <si>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</si>
  <si>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</si>
  <si>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</si>
  <si>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</si>
  <si>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</si>
  <si>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</si>
  <si>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</si>
  <si>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</si>
  <si>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</si>
  <si>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</si>
  <si>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</si>
  <si>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</si>
  <si>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</si>
  <si>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</si>
  <si>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</si>
  <si>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</si>
  <si>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</si>
  <si>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</si>
  <si>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</si>
  <si>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</si>
  <si>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</si>
  <si>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</si>
  <si>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</si>
  <si>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</si>
  <si>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</si>
  <si>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</si>
  <si>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</si>
  <si>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</si>
  <si>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</si>
  <si>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</si>
  <si>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</si>
  <si>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</si>
  <si>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</si>
  <si>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</si>
  <si>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</si>
  <si>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</si>
  <si>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</si>
  <si>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</si>
  <si>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</si>
  <si>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</si>
  <si>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</si>
  <si>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</si>
  <si>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</si>
  <si>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</si>
  <si>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</si>
  <si>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</si>
  <si>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</si>
  <si>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</si>
  <si>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</si>
  <si>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</si>
  <si>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</si>
  <si>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</si>
  <si>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</si>
  <si>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</si>
  <si>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</si>
  <si>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</si>
  <si>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</si>
  <si>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</si>
  <si>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</si>
  <si>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</si>
  <si>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</si>
  <si>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</si>
  <si>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</si>
  <si>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</si>
  <si>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</si>
  <si>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</si>
  <si>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</si>
  <si>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</si>
  <si>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</si>
  <si>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</si>
  <si>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</si>
  <si>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</si>
  <si>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</si>
  <si>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</si>
  <si>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</si>
  <si>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</si>
  <si>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</si>
  <si>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</si>
  <si>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</si>
  <si>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</si>
  <si>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</si>
  <si>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</si>
  <si>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</si>
  <si>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</si>
  <si>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</si>
  <si>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</si>
  <si>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</si>
  <si>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</si>
  <si>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</si>
  <si>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</si>
  <si>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</si>
  <si>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</si>
  <si>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</si>
  <si>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</si>
  <si>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</si>
  <si>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</si>
  <si>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</si>
  <si>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</si>
  <si>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</si>
  <si>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</si>
  <si>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</si>
  <si>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</si>
  <si>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</si>
  <si>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</si>
  <si>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</si>
  <si>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</si>
  <si>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</si>
  <si>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</si>
  <si>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</si>
  <si>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</si>
  <si>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</si>
  <si>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</si>
  <si>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</si>
  <si>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</si>
  <si>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</si>
  <si>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</si>
  <si>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</si>
  <si>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</si>
  <si>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</si>
  <si>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</si>
  <si>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</si>
  <si>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</si>
  <si>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</si>
  <si>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</si>
  <si>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</si>
  <si>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</si>
  <si>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</si>
  <si>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</si>
  <si>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</si>
  <si>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</si>
  <si>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</si>
  <si>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</si>
  <si>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</si>
  <si>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</si>
  <si>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</si>
  <si>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</si>
  <si>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</si>
  <si>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</si>
  <si>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</si>
  <si>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</si>
  <si>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</si>
  <si>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</si>
  <si>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</si>
  <si>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</si>
  <si>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</si>
  <si>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</si>
  <si>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</si>
  <si>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</si>
  <si>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</si>
  <si>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</si>
  <si>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</si>
  <si>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</si>
  <si>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</si>
  <si>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</si>
  <si>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</si>
  <si>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</si>
  <si>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</si>
  <si>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</si>
  <si>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</si>
  <si>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</si>
  <si>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</si>
  <si>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</si>
  <si>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</si>
  <si>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</si>
  <si>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</si>
  <si>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</si>
  <si>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</si>
  <si>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</si>
  <si>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</si>
  <si>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</si>
  <si>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</si>
  <si>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</si>
  <si>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</si>
  <si>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</si>
  <si>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</si>
  <si>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</si>
  <si>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</si>
  <si>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</si>
  <si>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</si>
  <si>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</si>
  <si>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</si>
  <si>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</si>
  <si>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</si>
  <si>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</si>
  <si>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</si>
  <si>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</si>
  <si>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</si>
  <si>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</si>
  <si>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</si>
  <si>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</si>
  <si>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</si>
  <si>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</si>
  <si>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</si>
  <si>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</si>
  <si>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</si>
  <si>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</si>
  <si>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</si>
  <si>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</si>
  <si>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</si>
  <si>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</si>
  <si>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</si>
  <si>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</si>
  <si>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</si>
  <si>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</si>
  <si>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</si>
  <si>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</si>
  <si>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</si>
  <si>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</si>
  <si>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</si>
  <si>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</si>
  <si>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</si>
  <si>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</si>
  <si>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</si>
  <si>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</si>
  <si>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</si>
  <si>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</si>
  <si>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</si>
  <si>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</si>
  <si>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</si>
  <si>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</si>
  <si>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</si>
  <si>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</si>
  <si>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</si>
  <si>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</si>
  <si>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</si>
  <si>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</si>
  <si>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</si>
  <si>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</si>
  <si>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</si>
  <si>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</si>
  <si>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</si>
  <si>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</si>
  <si>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</si>
  <si>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</si>
  <si>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</si>
  <si>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</si>
  <si>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</si>
  <si>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</si>
  <si>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</si>
  <si>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</si>
  <si>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</si>
  <si>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</si>
  <si>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</si>
  <si>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</si>
  <si>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</si>
  <si>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</si>
  <si>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</si>
  <si>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</si>
  <si>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</si>
  <si>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</si>
  <si>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</si>
  <si>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</si>
  <si>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</si>
  <si>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</si>
  <si>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</si>
  <si>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</si>
  <si>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</si>
  <si>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</si>
  <si>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</si>
  <si>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</si>
  <si>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</si>
  <si>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</si>
  <si>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</si>
  <si>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</si>
  <si>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</si>
  <si>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</si>
  <si>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</si>
  <si>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</si>
  <si>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</si>
  <si>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</si>
  <si>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</si>
  <si>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</si>
  <si>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</si>
  <si>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</si>
  <si>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</si>
  <si>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</si>
  <si>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</si>
  <si>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</si>
  <si>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</si>
  <si>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</si>
  <si>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</si>
  <si>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</si>
  <si>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</si>
  <si>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</si>
  <si>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</si>
  <si>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</si>
  <si>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</si>
  <si>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</si>
  <si>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</si>
  <si>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</si>
  <si>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</si>
  <si>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</si>
  <si>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</si>
  <si>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</si>
  <si>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</si>
  <si>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</si>
  <si>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</si>
  <si>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</si>
  <si>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</si>
  <si>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</si>
  <si>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</si>
  <si>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</si>
  <si>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</si>
  <si>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</si>
  <si>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</si>
  <si>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</si>
  <si>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</si>
  <si>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</si>
  <si>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</si>
  <si>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</si>
  <si>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</si>
  <si>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</si>
  <si>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</si>
  <si>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</si>
  <si>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</si>
  <si>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</si>
  <si>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</si>
  <si>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</si>
  <si>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</si>
  <si>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</si>
  <si>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</si>
  <si>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</si>
  <si>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</si>
  <si>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</si>
  <si>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</si>
  <si>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</si>
  <si>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</si>
  <si>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</si>
  <si>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</si>
  <si>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</si>
  <si>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</si>
  <si>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</si>
  <si>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</si>
  <si>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</si>
  <si>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</si>
  <si>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</si>
  <si>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</si>
  <si>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</si>
  <si>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</si>
  <si>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</si>
  <si>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</si>
  <si>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</si>
  <si>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</si>
  <si>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</si>
  <si>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</si>
  <si>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</si>
  <si>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</si>
  <si>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</si>
  <si>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</si>
  <si>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</si>
  <si>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</si>
  <si>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</si>
  <si>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</si>
  <si>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</si>
  <si>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</si>
  <si>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</si>
  <si>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</si>
  <si>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</si>
  <si>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</si>
  <si>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</si>
  <si>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</si>
  <si>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</si>
  <si>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</si>
  <si>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</si>
  <si>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</si>
  <si>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</si>
  <si>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</si>
  <si>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</si>
  <si>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</si>
  <si>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</si>
  <si>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</si>
  <si>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</si>
  <si>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</si>
  <si>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</si>
  <si>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</si>
  <si>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</si>
  <si>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</si>
  <si>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</si>
  <si>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</si>
  <si>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</si>
  <si>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</si>
  <si>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</si>
  <si>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</si>
  <si>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</si>
  <si>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</si>
  <si>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</si>
  <si>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</si>
  <si>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</si>
  <si>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</si>
  <si>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</si>
  <si>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</si>
  <si>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</si>
  <si>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</si>
  <si>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</si>
  <si>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</si>
  <si>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</si>
  <si>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</si>
  <si>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</si>
  <si>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</si>
  <si>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</si>
  <si>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</si>
  <si>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</si>
  <si>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</si>
  <si>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</si>
  <si>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</si>
  <si>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</si>
  <si>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</si>
  <si>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</si>
  <si>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</si>
  <si>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</si>
  <si>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</si>
  <si>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</si>
  <si>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</si>
  <si>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</si>
  <si>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</si>
  <si>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</si>
  <si>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</si>
  <si>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</si>
  <si>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</si>
  <si>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</si>
  <si>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</si>
  <si>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</si>
  <si>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</si>
  <si>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</si>
  <si>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</si>
  <si>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</si>
  <si>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</si>
  <si>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</si>
  <si>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</si>
  <si>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</si>
  <si>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</si>
  <si>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</si>
  <si>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</si>
  <si>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</si>
  <si>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</si>
  <si>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</si>
  <si>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</si>
  <si>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</si>
  <si>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</si>
  <si>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</si>
  <si>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</si>
  <si>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</si>
  <si>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</si>
  <si>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</si>
  <si>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</si>
  <si>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</si>
  <si>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</si>
  <si>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</si>
  <si>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</si>
  <si>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</si>
  <si>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</si>
  <si>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</si>
  <si>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</si>
  <si>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</si>
  <si>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</si>
  <si>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</si>
  <si>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</si>
  <si>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</si>
  <si>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</si>
  <si>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</si>
  <si>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</si>
  <si>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</si>
  <si>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</si>
  <si>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</si>
  <si>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</si>
  <si>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</si>
  <si>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</si>
  <si>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</si>
  <si>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</si>
  <si>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</si>
  <si>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</si>
  <si>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</si>
  <si>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</si>
  <si>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</si>
  <si>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</si>
  <si>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</si>
  <si>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</si>
  <si>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</si>
  <si>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</si>
  <si>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</si>
  <si>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</si>
  <si>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</si>
  <si>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</si>
  <si>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</si>
  <si>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</si>
  <si>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</si>
  <si>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</si>
  <si>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</si>
  <si>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</si>
  <si>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</si>
  <si>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</si>
  <si>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</si>
  <si>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</si>
  <si>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</si>
  <si>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</si>
  <si>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</si>
  <si>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</si>
  <si>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</si>
  <si>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</si>
  <si>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</si>
  <si>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</si>
  <si>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</si>
  <si>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</si>
  <si>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</si>
  <si>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</si>
  <si>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</si>
  <si>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</si>
  <si>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</si>
  <si>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</si>
  <si>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</si>
  <si>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</si>
  <si>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</si>
  <si>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</si>
  <si>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</si>
  <si>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</si>
  <si>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</si>
  <si>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</si>
  <si>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</si>
  <si>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</si>
  <si>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</si>
  <si>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</si>
  <si>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</si>
  <si>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</si>
  <si>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</si>
  <si>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</si>
  <si>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</si>
  <si>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</si>
  <si>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</si>
  <si>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</si>
  <si>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</si>
  <si>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</si>
  <si>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</si>
  <si>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</si>
  <si>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</si>
  <si>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</si>
  <si>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</si>
  <si>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</si>
  <si>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</si>
  <si>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</si>
  <si>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</si>
  <si>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</si>
  <si>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</si>
  <si>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</si>
  <si>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</si>
  <si>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</si>
  <si>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</si>
  <si>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</si>
  <si>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</si>
  <si>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</si>
  <si>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</si>
  <si>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</si>
  <si>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</si>
  <si>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</si>
  <si>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</si>
  <si>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</si>
  <si>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</si>
  <si>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</si>
  <si>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</si>
  <si>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</si>
  <si>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</si>
  <si>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</si>
  <si>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</si>
  <si>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</si>
  <si>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</si>
  <si>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</si>
  <si>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</si>
  <si>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</si>
  <si>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</si>
  <si>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</si>
  <si>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</si>
  <si>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</si>
  <si>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</si>
  <si>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</si>
  <si>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</si>
  <si>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</si>
  <si>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</si>
  <si>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</si>
  <si>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</si>
  <si>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</si>
  <si>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</si>
  <si>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</si>
  <si>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</si>
  <si>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</si>
  <si>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</si>
  <si>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</si>
  <si>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</si>
  <si>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</si>
  <si>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</si>
  <si>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</si>
  <si>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</si>
  <si>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</si>
  <si>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</si>
  <si>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</si>
  <si>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</si>
  <si>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</si>
  <si>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</si>
  <si>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</si>
  <si>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</si>
  <si>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</si>
  <si>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</si>
  <si>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</si>
  <si>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</si>
  <si>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</si>
  <si>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</si>
  <si>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</si>
  <si>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</si>
  <si>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</si>
  <si>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</si>
  <si>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</si>
  <si>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</si>
  <si>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</si>
  <si>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</si>
  <si>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</si>
  <si>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</si>
  <si>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</si>
  <si>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</si>
  <si>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</si>
  <si>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</si>
  <si>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</si>
  <si>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</si>
  <si>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</si>
  <si>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</si>
  <si>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</si>
  <si>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</si>
  <si>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</si>
  <si>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</si>
  <si>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</si>
  <si>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</si>
  <si>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</si>
  <si>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</si>
  <si>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</si>
  <si>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</si>
  <si>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</si>
  <si>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</si>
  <si>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</si>
  <si>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</si>
  <si>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</si>
  <si>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</si>
  <si>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</si>
  <si>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</si>
  <si>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</si>
  <si>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</si>
  <si>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</si>
  <si>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</si>
  <si>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</si>
  <si>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</si>
  <si>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</si>
  <si>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</si>
  <si>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</si>
  <si>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</si>
  <si>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</si>
  <si>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</si>
  <si>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</si>
  <si>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</si>
  <si>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</si>
  <si>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</si>
  <si>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</si>
  <si>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</si>
  <si>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</si>
  <si>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</si>
  <si>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</si>
  <si>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</si>
  <si>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</si>
  <si>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</si>
  <si>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</si>
  <si>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</si>
  <si>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</si>
  <si>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</si>
  <si>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</si>
  <si>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</si>
  <si>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</si>
  <si>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</si>
  <si>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</si>
  <si>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</si>
  <si>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</si>
  <si>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</si>
  <si>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</si>
  <si>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</si>
  <si>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</si>
  <si>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</si>
  <si>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</si>
  <si>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</si>
  <si>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</si>
  <si>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</si>
  <si>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</si>
  <si>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</si>
  <si>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</si>
  <si>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</si>
  <si>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</si>
  <si>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</si>
  <si>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</si>
  <si>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</si>
  <si>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</si>
  <si>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</si>
  <si>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</si>
  <si>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</si>
  <si>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</si>
  <si>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</si>
  <si>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</si>
  <si>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</si>
  <si>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</si>
  <si>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</si>
  <si>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</si>
  <si>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</si>
  <si>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</si>
  <si>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</si>
  <si>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</si>
  <si>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</si>
  <si>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</si>
  <si>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</si>
  <si>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</si>
  <si>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</si>
  <si>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</si>
  <si>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</si>
  <si>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</si>
  <si>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</si>
  <si>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</si>
  <si>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</si>
  <si>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</si>
  <si>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</si>
  <si>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</si>
  <si>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</si>
  <si>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</si>
  <si>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</si>
  <si>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</si>
  <si>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</si>
  <si>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</si>
  <si>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</si>
  <si>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</si>
  <si>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</si>
  <si>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</si>
  <si>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</si>
  <si>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</si>
  <si>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</si>
  <si>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</si>
  <si>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</si>
  <si>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</si>
  <si>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</si>
  <si>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</si>
  <si>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</si>
  <si>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</si>
  <si>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</si>
  <si>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</si>
  <si>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</si>
  <si>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</si>
  <si>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</si>
  <si>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</si>
  <si>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</si>
  <si>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</si>
  <si>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</si>
  <si>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</si>
  <si>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</si>
  <si>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</si>
  <si>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</si>
  <si>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</si>
  <si>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</si>
  <si>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</si>
  <si>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</si>
  <si>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</si>
  <si>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</si>
  <si>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</si>
  <si>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</si>
  <si>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</si>
  <si>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</si>
  <si>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</si>
  <si>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</si>
  <si>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</si>
  <si>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</si>
  <si>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</si>
  <si>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</si>
  <si>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</si>
  <si>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</si>
  <si>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</si>
  <si>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</si>
  <si>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</si>
  <si>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</si>
  <si>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</si>
  <si>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</si>
  <si>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</si>
  <si>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</si>
  <si>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</si>
  <si>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</si>
  <si>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</si>
  <si>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</si>
  <si>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</si>
  <si>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</si>
  <si>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</si>
  <si>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</si>
  <si>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</si>
  <si>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</si>
  <si>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</si>
  <si>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</si>
  <si>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</si>
  <si>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</si>
  <si>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</si>
  <si>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</si>
  <si>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</si>
  <si>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</si>
  <si>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</si>
  <si>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</si>
  <si>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</si>
  <si>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</si>
  <si>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</si>
  <si>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</si>
  <si>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</si>
  <si>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</si>
  <si>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</si>
  <si>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</si>
  <si>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</si>
  <si>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</si>
  <si>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</si>
  <si>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</si>
  <si>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</si>
  <si>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</si>
  <si>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</si>
  <si>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</si>
  <si>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</si>
  <si>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</si>
  <si>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</si>
  <si>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</si>
  <si>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</si>
  <si>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</si>
  <si>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</si>
  <si>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</si>
  <si>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</si>
  <si>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</si>
  <si>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</si>
  <si>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</si>
  <si>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</si>
  <si>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</si>
  <si>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</si>
  <si>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</si>
  <si>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</si>
  <si>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</si>
  <si>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</si>
  <si>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</si>
  <si>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</si>
  <si>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</si>
  <si>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</si>
  <si>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</si>
  <si>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</si>
  <si>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</si>
  <si>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</si>
  <si>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</si>
  <si>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</si>
  <si>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</si>
  <si>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</si>
  <si>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</si>
  <si>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</si>
  <si>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</si>
  <si>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</si>
  <si>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</si>
  <si>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</si>
  <si>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</si>
  <si>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</si>
  <si>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</si>
  <si>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</si>
  <si>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</si>
  <si>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</si>
  <si>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</si>
  <si>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</si>
  <si>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</si>
  <si>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</si>
  <si>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</si>
  <si>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</si>
  <si>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</si>
  <si>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</si>
  <si>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</si>
  <si>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</si>
  <si>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</si>
  <si>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</si>
  <si>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</si>
  <si>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</si>
  <si>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</si>
  <si>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</si>
  <si>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</si>
  <si>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</si>
  <si>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</si>
  <si>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</si>
  <si>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</si>
  <si>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</si>
  <si>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</si>
  <si>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</si>
  <si>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</si>
  <si>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</si>
  <si>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</si>
  <si>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</si>
  <si>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</si>
  <si>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</si>
  <si>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</si>
  <si>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</si>
  <si>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</si>
  <si>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</si>
  <si>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</si>
  <si>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</si>
  <si>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</si>
  <si>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</si>
  <si>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</si>
  <si>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</si>
  <si>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</si>
  <si>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</si>
  <si>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</si>
  <si>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</si>
  <si>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</si>
  <si>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</si>
  <si>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</si>
  <si>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</si>
  <si>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</si>
  <si>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</si>
  <si>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</si>
  <si>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</si>
  <si>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</si>
  <si>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</si>
  <si>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</si>
  <si>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</si>
  <si>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</si>
  <si>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</si>
  <si>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</si>
  <si>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</si>
  <si>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</si>
  <si>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</si>
  <si>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</si>
  <si>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</si>
  <si>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</si>
  <si>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</si>
  <si>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</si>
  <si>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</si>
  <si>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</si>
  <si>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</si>
  <si>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</si>
  <si>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</si>
  <si>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</si>
  <si>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</si>
  <si>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</si>
  <si>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</si>
  <si>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</si>
  <si>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</si>
  <si>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</si>
  <si>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</si>
  <si>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</si>
  <si>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</si>
  <si>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</si>
  <si>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</si>
  <si>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</si>
  <si>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</si>
  <si>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</si>
  <si>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</si>
  <si>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</si>
  <si>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</si>
  <si>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</si>
  <si>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</si>
  <si>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</si>
  <si>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</si>
  <si>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</si>
  <si>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</si>
  <si>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</si>
  <si>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</si>
  <si>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</si>
  <si>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</si>
  <si>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</si>
  <si>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</si>
  <si>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</si>
  <si>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</si>
  <si>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</si>
  <si>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</si>
  <si>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</si>
  <si>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</si>
  <si>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</si>
  <si>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</si>
  <si>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</si>
  <si>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</si>
  <si>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</si>
  <si>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</si>
  <si>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</si>
  <si>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</si>
  <si>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</si>
  <si>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</si>
  <si>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</si>
  <si>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</si>
  <si>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</si>
  <si>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</si>
  <si>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</si>
  <si>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</si>
  <si>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</si>
  <si>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</si>
  <si>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</si>
  <si>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</si>
  <si>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</si>
  <si>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</si>
  <si>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</si>
  <si>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</si>
  <si>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</si>
  <si>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</si>
  <si>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</si>
  <si>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</si>
  <si>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</si>
  <si>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</si>
  <si>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</si>
  <si>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</si>
  <si>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</si>
  <si>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</si>
  <si>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</si>
  <si>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</si>
  <si>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</si>
  <si>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</si>
  <si>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</si>
  <si>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</si>
  <si>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</si>
  <si>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</si>
  <si>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</si>
  <si>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</si>
  <si>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</si>
  <si>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</si>
  <si>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</si>
  <si>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</si>
  <si>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</si>
  <si>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</si>
  <si>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</si>
  <si>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</si>
  <si>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</si>
  <si>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</si>
  <si>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</si>
  <si>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</si>
  <si>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</si>
  <si>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</si>
  <si>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</si>
  <si>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</si>
  <si>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</si>
  <si>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</si>
  <si>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</si>
  <si>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</si>
  <si>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</si>
  <si>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</si>
  <si>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</si>
  <si>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</si>
  <si>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</si>
  <si>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</si>
  <si>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</si>
  <si>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</si>
  <si>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</si>
  <si>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</si>
  <si>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</si>
  <si>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</si>
  <si>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</si>
  <si>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</si>
  <si>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</si>
  <si>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</si>
  <si>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</si>
  <si>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</si>
  <si>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</si>
  <si>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</si>
  <si>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</si>
  <si>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</si>
  <si>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</si>
  <si>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</si>
  <si>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</si>
  <si>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</si>
  <si>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</si>
  <si>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</si>
  <si>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</si>
  <si>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</si>
  <si>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</si>
  <si>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</si>
  <si>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</si>
  <si>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</si>
  <si>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</si>
  <si>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</si>
  <si>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</si>
  <si>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</si>
  <si>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</si>
  <si>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</si>
  <si>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</si>
  <si>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</si>
  <si>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</si>
  <si>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</si>
  <si>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</si>
  <si>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</si>
  <si>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</si>
  <si>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</si>
  <si>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</si>
  <si>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</si>
  <si>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</si>
  <si>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</si>
  <si>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</si>
  <si>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</si>
  <si>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</si>
  <si>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</si>
  <si>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</si>
  <si>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</si>
  <si>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</si>
  <si>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</si>
  <si>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</si>
  <si>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</si>
  <si>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</si>
  <si>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</si>
  <si>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</si>
  <si>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</si>
  <si>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</si>
  <si>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</si>
  <si>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</si>
  <si>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</si>
  <si>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</si>
  <si>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</si>
  <si>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</si>
  <si>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</si>
  <si>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</si>
  <si>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</si>
  <si>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</si>
  <si>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</si>
  <si>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</si>
  <si>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</si>
  <si>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</si>
  <si>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</si>
  <si>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</si>
  <si>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</si>
  <si>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</si>
  <si>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</si>
  <si>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</si>
  <si>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</si>
  <si>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</si>
  <si>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</si>
  <si>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</si>
  <si>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</si>
  <si>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</si>
  <si>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</si>
  <si>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</si>
  <si>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</si>
  <si>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</si>
  <si>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</si>
  <si>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</si>
  <si>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</si>
  <si>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</si>
  <si>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</si>
  <si>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</si>
  <si>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</si>
  <si>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</si>
  <si>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</si>
  <si>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</si>
  <si>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</si>
  <si>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</si>
  <si>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</si>
  <si>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</si>
  <si>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</si>
  <si>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</si>
  <si>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</si>
  <si>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</si>
  <si>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</si>
  <si>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</si>
  <si>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</si>
  <si>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</si>
  <si>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</si>
  <si>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</si>
  <si>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</si>
  <si>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</si>
  <si>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</si>
  <si>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</si>
  <si>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</si>
  <si>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</si>
  <si>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</si>
  <si>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</si>
  <si>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</si>
  <si>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</si>
  <si>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</si>
  <si>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</si>
  <si>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</si>
  <si>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</si>
  <si>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</si>
  <si>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</si>
  <si>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</si>
  <si>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</si>
  <si>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</si>
  <si>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</si>
  <si>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</si>
  <si>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</si>
  <si>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</si>
  <si>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</si>
  <si>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</si>
  <si>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</si>
  <si>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</si>
  <si>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</si>
  <si>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</si>
  <si>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</si>
  <si>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</si>
  <si>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</si>
  <si>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</si>
  <si>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</si>
  <si>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</si>
  <si>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</si>
  <si>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</si>
  <si>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</si>
  <si>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</si>
  <si>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</si>
  <si>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</si>
  <si>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</si>
  <si>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</si>
  <si>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</si>
  <si>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</si>
  <si>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</si>
  <si>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</si>
  <si>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</si>
  <si>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</si>
  <si>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</si>
  <si>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</si>
  <si>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</si>
  <si>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</si>
  <si>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</si>
  <si>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</si>
  <si>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</si>
  <si>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</si>
  <si>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</si>
  <si>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</si>
  <si>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</si>
  <si>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</si>
  <si>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</si>
  <si>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</si>
  <si>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</si>
  <si>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</si>
  <si>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</si>
  <si>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</si>
  <si>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</si>
  <si>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</si>
  <si>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</si>
  <si>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</si>
  <si>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</si>
  <si>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</si>
  <si>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</si>
  <si>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</si>
  <si>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</si>
  <si>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</si>
  <si>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</si>
  <si>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</si>
  <si>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</si>
  <si>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</si>
  <si>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</si>
  <si>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</si>
  <si>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</si>
  <si>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</si>
  <si>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</si>
  <si>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</si>
  <si>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</si>
  <si>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</si>
  <si>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</si>
  <si>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</si>
  <si>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</si>
  <si>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</si>
  <si>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</si>
  <si>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</si>
  <si>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</si>
  <si>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</si>
  <si>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</si>
  <si>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</si>
  <si>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</si>
  <si>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</si>
  <si>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</si>
  <si>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</si>
  <si>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</si>
  <si>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</si>
  <si>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</si>
  <si>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</si>
  <si>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</si>
  <si>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</si>
  <si>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</si>
  <si>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</si>
  <si>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</si>
  <si>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</si>
  <si>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</si>
  <si>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</si>
  <si>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</si>
  <si>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</si>
  <si>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</si>
  <si>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</si>
  <si>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</si>
  <si>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</si>
  <si>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</si>
  <si>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</si>
  <si>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</si>
  <si>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</si>
  <si>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</si>
  <si>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</si>
  <si>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</si>
  <si>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</si>
  <si>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</si>
  <si>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</si>
  <si>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</si>
  <si>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</si>
  <si>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</si>
  <si>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</si>
  <si>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</si>
  <si>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</si>
  <si>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</si>
  <si>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</si>
  <si>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</si>
  <si>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</si>
  <si>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</si>
  <si>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</si>
  <si>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</si>
  <si>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</si>
  <si>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</si>
  <si>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</si>
  <si>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</si>
  <si>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</si>
  <si>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</si>
  <si>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</si>
  <si>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</si>
  <si>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</si>
  <si>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</si>
  <si>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</si>
  <si>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</si>
  <si>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</si>
  <si>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</si>
  <si>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</si>
  <si>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</si>
  <si>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</si>
  <si>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</si>
  <si>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</si>
  <si>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</si>
  <si>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</si>
  <si>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</si>
  <si>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</si>
  <si>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</si>
  <si>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</si>
  <si>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</si>
  <si>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</si>
  <si>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</si>
  <si>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</si>
  <si>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</si>
  <si>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</si>
  <si>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</si>
  <si>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</si>
  <si>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</si>
  <si>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</si>
  <si>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</si>
  <si>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</si>
  <si>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</si>
  <si>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</si>
  <si>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</si>
  <si>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</si>
  <si>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</si>
  <si>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</si>
  <si>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</si>
  <si>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</si>
  <si>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</si>
  <si>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</si>
  <si>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</si>
  <si>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</si>
  <si>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</si>
  <si>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</si>
  <si>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</si>
  <si>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</si>
  <si>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</si>
  <si>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</si>
  <si>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</si>
  <si>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</si>
  <si>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</si>
  <si>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</si>
  <si>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</si>
  <si>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</si>
  <si>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</si>
  <si>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</si>
  <si>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</si>
  <si>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</si>
  <si>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</si>
  <si>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</si>
  <si>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</si>
  <si>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</si>
  <si>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</si>
  <si>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</si>
  <si>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</si>
  <si>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</si>
  <si>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</si>
  <si>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</si>
  <si>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</si>
  <si>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</si>
  <si>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</si>
  <si>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</si>
  <si>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</si>
  <si>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</si>
  <si>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</si>
  <si>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</si>
  <si>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</si>
  <si>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</si>
  <si>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</si>
  <si>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</si>
  <si>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</si>
  <si>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</si>
  <si>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</si>
  <si>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</si>
  <si>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</si>
  <si>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</si>
  <si>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</si>
  <si>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</si>
  <si>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</si>
  <si>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</si>
  <si>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</si>
  <si>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</si>
  <si>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</si>
  <si>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</si>
  <si>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</si>
  <si>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</si>
  <si>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</si>
  <si>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</si>
  <si>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</si>
  <si>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</si>
  <si>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</si>
  <si>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</si>
  <si>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</si>
  <si>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</si>
  <si>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</si>
  <si>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</si>
  <si>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</si>
  <si>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</si>
  <si>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</si>
  <si>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</si>
  <si>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</si>
  <si>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</si>
  <si>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</si>
  <si>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</si>
  <si>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</si>
  <si>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</si>
  <si>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</si>
  <si>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</si>
  <si>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</si>
  <si>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</si>
  <si>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</si>
  <si>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</si>
  <si>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</si>
  <si>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</si>
  <si>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</si>
  <si>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</si>
  <si>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</si>
  <si>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</si>
  <si>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</si>
  <si>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</si>
  <si>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</si>
  <si>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</si>
  <si>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</si>
  <si>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</si>
  <si>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</si>
  <si>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</si>
  <si>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</si>
  <si>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</si>
  <si>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</si>
  <si>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</si>
  <si>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</si>
  <si>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</si>
  <si>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</si>
  <si>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</si>
  <si>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</si>
  <si>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</si>
  <si>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</si>
  <si>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</si>
  <si>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</si>
  <si>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</si>
  <si>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</si>
  <si>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</si>
  <si>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</si>
  <si>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</si>
  <si>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</si>
  <si>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</si>
  <si>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</si>
  <si>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</si>
  <si>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</si>
  <si>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</si>
  <si>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</si>
  <si>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</si>
  <si>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</si>
  <si>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</si>
  <si>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</si>
  <si>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</si>
  <si>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</si>
  <si>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</si>
  <si>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</si>
  <si>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</si>
  <si>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</si>
  <si>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</si>
  <si>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</si>
  <si>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</si>
  <si>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</si>
  <si>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</si>
  <si>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</si>
  <si>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</si>
  <si>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</si>
  <si>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</si>
  <si>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</si>
  <si>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</si>
  <si>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</si>
  <si>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</si>
  <si>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</si>
  <si>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</si>
  <si>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</si>
  <si>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</si>
  <si>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</si>
  <si>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</si>
  <si>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</si>
  <si>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</si>
  <si>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</si>
  <si>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</si>
  <si>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</si>
  <si>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</si>
  <si>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</si>
  <si>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</si>
  <si>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</si>
  <si>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</si>
  <si>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</si>
  <si>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</si>
  <si>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</si>
  <si>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</si>
  <si>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</si>
  <si>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</si>
  <si>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</si>
  <si>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</si>
  <si>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</si>
  <si>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</si>
  <si>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</si>
  <si>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</si>
  <si>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</si>
  <si>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</si>
  <si>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</si>
  <si>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</si>
  <si>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</si>
  <si>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</si>
  <si>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</si>
  <si>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</si>
  <si>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</si>
  <si>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</si>
  <si>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</si>
  <si>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</si>
  <si>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</si>
  <si>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</si>
  <si>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</si>
  <si>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</si>
  <si>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</si>
  <si>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</si>
  <si>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</si>
  <si>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</si>
  <si>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</si>
  <si>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</si>
  <si>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</si>
  <si>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</si>
  <si>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</si>
  <si>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</si>
  <si>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</si>
  <si>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</si>
  <si>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</si>
  <si>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</si>
  <si>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</si>
  <si>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</si>
  <si>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</si>
  <si>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</si>
  <si>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</si>
  <si>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</si>
  <si>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</si>
  <si>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</si>
  <si>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</si>
  <si>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</si>
  <si>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</si>
  <si>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</si>
  <si>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</si>
  <si>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</si>
  <si>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</si>
  <si>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</si>
  <si>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</si>
  <si>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</si>
  <si>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</si>
  <si>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</si>
  <si>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</si>
  <si>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</si>
  <si>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</si>
  <si>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</si>
  <si>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</si>
  <si>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</si>
  <si>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</si>
  <si>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</si>
  <si>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</si>
  <si>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</si>
  <si>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</si>
  <si>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</si>
  <si>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</si>
  <si>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</si>
  <si>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</si>
  <si>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</si>
  <si>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</si>
  <si>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</si>
  <si>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</si>
  <si>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</si>
  <si>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</si>
  <si>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</si>
  <si>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</si>
  <si>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</si>
  <si>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</si>
  <si>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</si>
  <si>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</si>
  <si>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</si>
  <si>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</si>
  <si>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</si>
  <si>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</si>
  <si>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</si>
  <si>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</si>
  <si>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</si>
  <si>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</si>
  <si>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</si>
  <si>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</si>
  <si>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</si>
  <si>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</si>
  <si>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</si>
  <si>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</si>
  <si>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</si>
  <si>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</si>
  <si>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</si>
  <si>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</si>
  <si>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</si>
  <si>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</si>
  <si>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</si>
  <si>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</si>
  <si>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</si>
  <si>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</si>
  <si>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</si>
  <si>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</si>
  <si>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</si>
  <si>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</si>
  <si>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</si>
  <si>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</si>
  <si>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</si>
  <si>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</si>
  <si>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</si>
  <si>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</si>
  <si>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</si>
  <si>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</si>
  <si>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</si>
  <si>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</si>
  <si>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</si>
  <si>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</si>
  <si>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</si>
  <si>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</si>
  <si>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</si>
  <si>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</si>
  <si>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</si>
  <si>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</si>
  <si>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</si>
  <si>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</si>
  <si>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</si>
  <si>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</si>
  <si>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</si>
  <si>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</si>
  <si>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</si>
  <si>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</si>
  <si>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</si>
  <si>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</si>
  <si>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</si>
  <si>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</si>
  <si>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</si>
  <si>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</si>
  <si>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</si>
  <si>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</si>
  <si>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</si>
  <si>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</si>
  <si>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</si>
  <si>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</si>
  <si>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</si>
  <si>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</si>
  <si>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</si>
  <si>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</si>
  <si>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</si>
  <si>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</si>
  <si>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</si>
  <si>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</si>
  <si>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</si>
  <si>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</si>
  <si>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</si>
  <si>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</si>
  <si>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</si>
  <si>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</si>
  <si>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</si>
  <si>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</si>
  <si>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</si>
  <si>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</si>
  <si>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</si>
  <si>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</si>
  <si>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</si>
  <si>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</si>
  <si>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</si>
  <si>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</si>
  <si>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</si>
  <si>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</si>
  <si>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</si>
  <si>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</si>
  <si>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</si>
  <si>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</si>
  <si>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</si>
  <si>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</si>
  <si>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</si>
  <si>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</si>
  <si>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</si>
  <si>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</si>
  <si>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</si>
  <si>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</si>
  <si>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</si>
  <si>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</si>
  <si>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</si>
  <si>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</si>
  <si>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</si>
  <si>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</si>
  <si>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</si>
  <si>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</si>
  <si>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</si>
  <si>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</si>
  <si>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</si>
  <si>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</si>
  <si>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</si>
  <si>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</si>
  <si>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</si>
  <si>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</si>
  <si>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</si>
  <si>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</si>
  <si>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</si>
  <si>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</si>
  <si>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</si>
  <si>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</si>
  <si>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</si>
  <si>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</si>
  <si>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</si>
  <si>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</si>
  <si>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</si>
  <si>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</si>
  <si>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</si>
  <si>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</si>
  <si>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</si>
  <si>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</si>
  <si>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</si>
  <si>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</si>
  <si>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</si>
  <si>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</si>
  <si>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</si>
  <si>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</si>
  <si>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</si>
  <si>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</si>
  <si>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</si>
  <si>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</si>
  <si>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</si>
  <si>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</si>
  <si>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</si>
  <si>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</si>
  <si>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</si>
  <si>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</si>
  <si>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</si>
  <si>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</si>
  <si>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</si>
  <si>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</si>
  <si>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</si>
  <si>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</si>
  <si>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</si>
  <si>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</si>
  <si>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</si>
  <si>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</si>
  <si>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</si>
  <si>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</si>
  <si>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</si>
  <si>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</si>
  <si>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</si>
  <si>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</si>
  <si>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</si>
  <si>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</si>
  <si>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</si>
  <si>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</si>
  <si>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</si>
  <si>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</si>
  <si>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</si>
  <si>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</si>
  <si>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</si>
  <si>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</si>
  <si>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</si>
  <si>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</si>
  <si>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</si>
  <si>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</si>
  <si>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</si>
  <si>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</si>
  <si>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</si>
  <si>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</si>
  <si>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</si>
  <si>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</si>
  <si>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</si>
  <si>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</si>
  <si>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</si>
  <si>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</si>
  <si>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</si>
  <si>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</si>
  <si>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</si>
  <si>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</si>
  <si>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</si>
  <si>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</si>
  <si>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</si>
  <si>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</si>
  <si>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</si>
  <si>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</si>
  <si>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</si>
  <si>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</si>
  <si>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</si>
  <si>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</si>
  <si>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</si>
  <si>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</si>
  <si>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</si>
  <si>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</si>
  <si>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</si>
  <si>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</si>
  <si>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</si>
  <si>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</si>
  <si>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</si>
  <si>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</si>
  <si>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</si>
  <si>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</si>
  <si>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</si>
  <si>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</si>
  <si>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</si>
  <si>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</si>
  <si>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</si>
  <si>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</si>
  <si>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</si>
  <si>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</si>
  <si>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</si>
  <si>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</si>
  <si>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</si>
  <si>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</si>
  <si>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</si>
  <si>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</si>
  <si>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</si>
  <si>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</si>
  <si>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</si>
  <si>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</si>
  <si>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</si>
  <si>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</si>
  <si>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</si>
  <si>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</si>
  <si>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</si>
  <si>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</si>
  <si>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</si>
  <si>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</si>
  <si>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</si>
  <si>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</si>
  <si>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</si>
  <si>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</si>
  <si>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</si>
  <si>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</si>
  <si>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</si>
  <si>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</si>
  <si>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</si>
  <si>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</si>
  <si>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</si>
  <si>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</si>
  <si>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</si>
  <si>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</si>
  <si>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</si>
  <si>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</si>
  <si>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</si>
  <si>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</si>
  <si>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</si>
  <si>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</si>
  <si>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</si>
  <si>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</si>
  <si>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</si>
  <si>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</si>
  <si>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</si>
  <si>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</si>
  <si>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</si>
  <si>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</si>
  <si>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</si>
  <si>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</si>
  <si>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</si>
  <si>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</si>
  <si>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</si>
  <si>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</si>
  <si>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</si>
  <si>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</si>
  <si>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</si>
  <si>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</si>
  <si>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</si>
  <si>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</si>
  <si>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</si>
  <si>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</si>
  <si>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</si>
  <si>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</si>
  <si>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</si>
  <si>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</si>
  <si>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</si>
  <si>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</si>
  <si>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</si>
  <si>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</si>
  <si>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</si>
  <si>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</si>
  <si>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</si>
  <si>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</si>
  <si>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</si>
  <si>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</si>
  <si>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</si>
  <si>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</si>
  <si>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</si>
  <si>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</si>
  <si>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</si>
  <si>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</si>
  <si>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</si>
  <si>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</si>
  <si>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</si>
  <si>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</si>
  <si>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</si>
  <si>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</si>
  <si>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</si>
  <si>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</si>
  <si>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</si>
  <si>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</si>
  <si>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</si>
  <si>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</si>
  <si>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</si>
  <si>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</si>
  <si>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</si>
  <si>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</si>
  <si>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</si>
  <si>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</si>
  <si>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</si>
  <si>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</si>
  <si>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</si>
  <si>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</si>
  <si>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</si>
  <si>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</si>
  <si>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</si>
  <si>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</si>
  <si>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</si>
  <si>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</si>
  <si>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</si>
  <si>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</si>
  <si>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</si>
  <si>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</si>
  <si>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</si>
  <si>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</si>
  <si>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</si>
  <si>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</si>
  <si>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</si>
  <si>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</si>
  <si>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</si>
  <si>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</si>
  <si>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</si>
  <si>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</si>
  <si>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</si>
  <si>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</si>
  <si>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</si>
  <si>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</si>
  <si>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</si>
  <si>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</si>
  <si>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</si>
  <si>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</si>
  <si>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</si>
  <si>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</si>
  <si>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</si>
  <si>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</si>
  <si>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</si>
  <si>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</si>
  <si>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</si>
  <si>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</si>
  <si>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</si>
  <si>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</si>
  <si>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</si>
  <si>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</si>
  <si>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</si>
  <si>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</si>
  <si>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</si>
  <si>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</si>
  <si>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</si>
  <si>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</si>
  <si>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</si>
  <si>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</si>
  <si>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</si>
  <si>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</si>
  <si>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</si>
  <si>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</si>
  <si>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</si>
  <si>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</si>
  <si>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</si>
  <si>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</si>
  <si>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</si>
  <si>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</si>
  <si>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</si>
  <si>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</si>
  <si>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</si>
  <si>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</si>
  <si>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</si>
  <si>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</si>
  <si>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</si>
  <si>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</si>
  <si>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</si>
  <si>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</si>
  <si>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</si>
  <si>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</si>
  <si>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</si>
  <si>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</si>
  <si>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</si>
  <si>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</si>
  <si>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</si>
  <si>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</si>
  <si>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</si>
  <si>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</si>
  <si>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</si>
  <si>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</si>
  <si>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</si>
  <si>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</si>
  <si>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</si>
  <si>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</si>
  <si>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</si>
  <si>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</si>
  <si>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</si>
  <si>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</si>
  <si>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</si>
  <si>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</si>
  <si>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</si>
  <si>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</si>
  <si>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</si>
  <si>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</si>
  <si>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</si>
  <si>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</si>
  <si>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</si>
  <si>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</si>
  <si>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</si>
  <si>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</si>
  <si>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</si>
  <si>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</si>
  <si>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</si>
  <si>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</si>
  <si>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</si>
  <si>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</si>
  <si>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</si>
  <si>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</si>
  <si>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</si>
  <si>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</si>
  <si>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</si>
  <si>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</si>
  <si>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</si>
  <si>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</si>
  <si>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</si>
  <si>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</si>
  <si>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</si>
  <si>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</si>
  <si>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</si>
  <si>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</si>
  <si>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</si>
  <si>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</si>
  <si>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</si>
  <si>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</si>
  <si>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</si>
  <si>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</si>
  <si>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</si>
  <si>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</si>
  <si>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</si>
  <si>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</si>
  <si>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</si>
  <si>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</si>
  <si>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</si>
  <si>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</si>
  <si>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</si>
  <si>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</si>
  <si>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</si>
  <si>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</si>
  <si>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</si>
  <si>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</si>
  <si>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</si>
  <si>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</si>
  <si>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</si>
  <si>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</si>
  <si>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</si>
  <si>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</si>
  <si>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</si>
  <si>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</si>
  <si>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</si>
  <si>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</si>
  <si>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</si>
  <si>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</si>
  <si>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</si>
  <si>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</si>
  <si>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</si>
  <si>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</si>
  <si>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</si>
  <si>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</si>
  <si>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</si>
  <si>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</si>
  <si>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</si>
  <si>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</si>
  <si>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</si>
  <si>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</si>
  <si>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</si>
  <si>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</si>
  <si>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</si>
  <si>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</si>
  <si>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</si>
  <si>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</si>
  <si>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</si>
  <si>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</si>
  <si>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</si>
  <si>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</si>
  <si>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</si>
  <si>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</si>
  <si>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</si>
  <si>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</si>
  <si>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</si>
  <si>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</si>
  <si>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</si>
  <si>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</si>
  <si>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</si>
  <si>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</si>
  <si>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</si>
  <si>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</si>
  <si>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</si>
  <si>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</si>
  <si>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</si>
  <si>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</si>
  <si>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</si>
  <si>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</si>
  <si>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</si>
  <si>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</si>
  <si>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</si>
  <si>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</si>
  <si>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</si>
  <si>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</si>
  <si>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</si>
  <si>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</si>
  <si>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</si>
  <si>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</si>
  <si>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</si>
  <si>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</si>
  <si>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</si>
  <si>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</si>
  <si>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</si>
  <si>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</si>
  <si>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</si>
  <si>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</si>
  <si>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</si>
  <si>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</si>
  <si>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</si>
  <si>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</si>
  <si>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</si>
  <si>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</si>
  <si>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</si>
  <si>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</si>
  <si>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</si>
  <si>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</si>
  <si>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</si>
  <si>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</si>
  <si>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</si>
  <si>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</si>
  <si>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</si>
  <si>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</si>
  <si>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</si>
  <si>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</si>
  <si>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</si>
  <si>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</si>
  <si>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</si>
  <si>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</si>
  <si>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</si>
  <si>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</si>
  <si>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</si>
  <si>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</si>
  <si>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</si>
  <si>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</si>
  <si>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</si>
  <si>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</si>
  <si>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</si>
  <si>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</si>
  <si>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</si>
  <si>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</si>
  <si>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</si>
  <si>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</si>
  <si>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</si>
  <si>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</si>
  <si>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</si>
  <si>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</si>
  <si>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</si>
  <si>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</si>
  <si>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</si>
  <si>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</si>
  <si>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</si>
  <si>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</si>
  <si>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</si>
  <si>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</si>
  <si>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</si>
  <si>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</si>
  <si>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</si>
  <si>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</si>
  <si>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</si>
  <si>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</si>
  <si>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</si>
  <si>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</si>
  <si>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</si>
  <si>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</si>
  <si>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</si>
  <si>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</si>
  <si>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</si>
  <si>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</si>
  <si>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</si>
  <si>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</si>
  <si>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</si>
  <si>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</si>
  <si>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</si>
  <si>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</si>
  <si>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</si>
  <si>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</si>
  <si>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</si>
  <si>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</si>
  <si>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</si>
  <si>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</si>
  <si>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</si>
  <si>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</si>
  <si>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</si>
  <si>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</si>
  <si>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</si>
  <si>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</si>
  <si>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</si>
  <si>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</si>
  <si>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</si>
  <si>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</si>
  <si>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</si>
  <si>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</si>
  <si>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</si>
  <si>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</si>
  <si>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</si>
  <si>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</si>
  <si>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</si>
  <si>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</si>
  <si>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</si>
  <si>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</si>
  <si>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</si>
  <si>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</si>
  <si>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</si>
  <si>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</si>
  <si>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</si>
  <si>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</si>
  <si>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</si>
  <si>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</si>
  <si>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</si>
  <si>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</si>
  <si>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</si>
  <si>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</si>
  <si>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</si>
  <si>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</si>
  <si>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</si>
  <si>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</si>
  <si>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</si>
  <si>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</si>
  <si>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</si>
  <si>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</si>
  <si>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</si>
  <si>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</si>
  <si>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</si>
  <si>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</si>
  <si>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</si>
  <si>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</si>
  <si>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</si>
  <si>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</si>
  <si>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</si>
  <si>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</si>
  <si>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</si>
  <si>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</si>
  <si>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</si>
  <si>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</si>
  <si>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</si>
  <si>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</si>
  <si>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</si>
  <si>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</si>
  <si>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</si>
  <si>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</si>
  <si>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</si>
  <si>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</si>
  <si>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</si>
  <si>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</si>
  <si>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</si>
  <si>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</si>
  <si>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</si>
  <si>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</si>
  <si>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</si>
  <si>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</si>
  <si>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</si>
  <si>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</si>
  <si>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</si>
  <si>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</si>
  <si>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</si>
  <si>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</si>
  <si>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</si>
  <si>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</si>
  <si>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</si>
  <si>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</si>
  <si>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</si>
  <si>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</si>
  <si>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</si>
  <si>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</si>
  <si>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</si>
  <si>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</si>
  <si>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</si>
  <si>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</si>
  <si>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</si>
  <si>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</si>
  <si>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</si>
  <si>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</si>
  <si>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</si>
  <si>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</si>
  <si>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</si>
  <si>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</si>
  <si>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</si>
  <si>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</si>
  <si>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</si>
  <si>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</si>
  <si>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</si>
  <si>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</si>
  <si>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</si>
  <si>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</si>
  <si>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</si>
  <si>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</si>
  <si>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</si>
  <si>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</si>
  <si>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</si>
  <si>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</si>
  <si>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</si>
  <si>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</si>
  <si>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</si>
  <si>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</si>
  <si>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</si>
  <si>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</si>
  <si>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</si>
  <si>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</si>
  <si>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</si>
  <si>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</si>
  <si>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</si>
  <si>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</si>
  <si>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</si>
  <si>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</si>
  <si>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</si>
  <si>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</si>
  <si>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</si>
  <si>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</si>
  <si>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</si>
  <si>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</si>
  <si>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</si>
  <si>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</si>
  <si>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</si>
  <si>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</si>
  <si>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</si>
  <si>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</si>
  <si>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</si>
  <si>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</si>
  <si>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</si>
  <si>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</si>
  <si>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</si>
  <si>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</si>
  <si>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</si>
  <si>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</si>
  <si>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</si>
  <si>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</si>
  <si>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</si>
  <si>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</si>
  <si>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</si>
  <si>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</si>
  <si>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</si>
  <si>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</si>
  <si>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</si>
  <si>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</si>
  <si>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</si>
  <si>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</si>
  <si>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</si>
  <si>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</si>
  <si>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</si>
  <si>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</si>
  <si>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</si>
  <si>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</si>
  <si>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</si>
  <si>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</si>
  <si>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</si>
  <si>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</si>
  <si>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</si>
  <si>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</si>
  <si>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</si>
  <si>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</si>
  <si>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</si>
  <si>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</si>
  <si>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</si>
  <si>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</si>
  <si>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</si>
  <si>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</si>
  <si>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</si>
  <si>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</si>
  <si>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</si>
  <si>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</si>
  <si>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</si>
  <si>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</si>
  <si>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</si>
  <si>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</si>
  <si>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</si>
  <si>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</si>
  <si>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</si>
  <si>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</si>
  <si>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</si>
  <si>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</si>
  <si>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</si>
  <si>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</si>
  <si>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</si>
  <si>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</si>
  <si>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</si>
  <si>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</si>
  <si>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</si>
  <si>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</si>
  <si>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</si>
  <si>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</si>
  <si>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</si>
  <si>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</si>
  <si>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</si>
  <si>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</si>
  <si>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</si>
  <si>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</si>
  <si>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</si>
  <si>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</si>
  <si>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</si>
  <si>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</si>
  <si>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</si>
  <si>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</si>
  <si>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</si>
  <si>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</si>
  <si>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</si>
  <si>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</si>
  <si>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</si>
  <si>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</si>
  <si>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</si>
  <si>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</si>
  <si>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</si>
  <si>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</si>
  <si>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</si>
  <si>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</si>
  <si>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</si>
  <si>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</si>
  <si>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</si>
  <si>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</si>
  <si>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</si>
  <si>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</si>
  <si>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</si>
  <si>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</si>
  <si>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</si>
  <si>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</si>
  <si>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</si>
  <si>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</si>
  <si>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</si>
  <si>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</si>
  <si>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</si>
  <si>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</si>
  <si>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</si>
  <si>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</si>
  <si>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</si>
  <si>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</si>
  <si>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</si>
  <si>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</si>
  <si>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</si>
  <si>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</si>
  <si>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</si>
  <si>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</si>
  <si>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</si>
  <si>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</si>
  <si>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</si>
  <si>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</si>
  <si>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</si>
  <si>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</si>
  <si>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</si>
  <si>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</si>
  <si>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</si>
  <si>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</si>
  <si>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</si>
  <si>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</si>
  <si>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</si>
  <si>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</si>
  <si>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</si>
  <si>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</si>
  <si>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</si>
  <si>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</si>
  <si>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</si>
  <si>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</si>
  <si>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</si>
  <si>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</si>
  <si>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</si>
  <si>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</si>
  <si>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</si>
  <si>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</si>
  <si>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</si>
  <si>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</si>
  <si>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</si>
  <si>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</si>
  <si>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</si>
  <si>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</si>
  <si>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</si>
  <si>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</si>
  <si>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</si>
  <si>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</si>
  <si>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</si>
  <si>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</si>
  <si>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</si>
  <si>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</si>
  <si>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</si>
  <si>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</si>
  <si>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</si>
  <si>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</si>
  <si>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</si>
  <si>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</si>
  <si>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</si>
  <si>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</si>
  <si>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</si>
  <si>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</si>
  <si>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</si>
  <si>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</si>
  <si>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</si>
  <si>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</si>
  <si>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</si>
  <si>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</si>
  <si>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</si>
  <si>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</si>
  <si>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</si>
  <si>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</si>
  <si>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</si>
  <si>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</si>
  <si>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</si>
  <si>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</si>
  <si>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</si>
  <si>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</si>
  <si>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</si>
  <si>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</si>
  <si>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</si>
  <si>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</si>
  <si>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</si>
  <si>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</si>
  <si>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</si>
  <si>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</si>
  <si>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</si>
  <si>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</si>
  <si>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</si>
  <si>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</si>
  <si>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</si>
  <si>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</si>
  <si>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</si>
  <si>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</si>
  <si>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</si>
  <si>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</si>
  <si>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</si>
  <si>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</si>
  <si>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</si>
  <si>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</si>
  <si>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</si>
  <si>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</si>
  <si>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</si>
  <si>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</si>
  <si>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</si>
  <si>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</si>
  <si>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</si>
  <si>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</si>
  <si>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</si>
  <si>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</si>
  <si>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</si>
  <si>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</si>
  <si>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</si>
  <si>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</si>
  <si>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</si>
  <si>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</si>
  <si>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</si>
  <si>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</si>
  <si>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</si>
  <si>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</si>
  <si>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</si>
  <si>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</si>
  <si>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</si>
  <si>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</si>
  <si>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</si>
  <si>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</si>
  <si>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</si>
  <si>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</si>
  <si>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</si>
  <si>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</si>
  <si>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</si>
  <si>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</si>
  <si>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</si>
  <si>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</si>
  <si>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</si>
  <si>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</si>
  <si>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</si>
  <si>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</si>
  <si>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</si>
  <si>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</si>
  <si>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</si>
  <si>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</si>
  <si>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</si>
  <si>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</si>
  <si>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</si>
  <si>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</si>
  <si>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</si>
  <si>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</si>
  <si>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</si>
  <si>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</si>
  <si>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</si>
  <si>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</si>
  <si>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</si>
  <si>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</si>
  <si>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</si>
  <si>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</si>
  <si>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</si>
  <si>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</si>
  <si>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</si>
  <si>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</si>
  <si>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</si>
  <si>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</si>
  <si>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</si>
  <si>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</si>
  <si>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</si>
  <si>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</si>
  <si>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</si>
  <si>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</si>
  <si>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</si>
  <si>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</si>
  <si>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</si>
  <si>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</si>
  <si>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</si>
  <si>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</si>
  <si>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</si>
  <si>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</si>
  <si>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</si>
  <si>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</si>
  <si>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</si>
  <si>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</si>
  <si>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</si>
  <si>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</si>
  <si>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</si>
  <si>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</si>
  <si>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</si>
  <si>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</si>
  <si>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</si>
  <si>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</si>
  <si>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</si>
  <si>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</si>
  <si>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</si>
  <si>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</si>
  <si>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</si>
  <si>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</si>
  <si>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</si>
  <si>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</si>
  <si>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</si>
  <si>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</si>
  <si>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</si>
  <si>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</si>
  <si>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</si>
  <si>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</si>
  <si>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</si>
  <si>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</si>
  <si>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</si>
  <si>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</si>
  <si>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</si>
  <si>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</si>
  <si>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</si>
  <si>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</si>
  <si>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</si>
  <si>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</si>
  <si>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</si>
  <si>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</si>
  <si>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</si>
  <si>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</si>
  <si>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</si>
  <si>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</si>
  <si>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</si>
  <si>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</si>
  <si>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</si>
  <si>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</si>
  <si>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</si>
  <si>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</si>
  <si>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</si>
  <si>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</si>
  <si>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</si>
  <si>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</si>
  <si>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</si>
  <si>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</si>
  <si>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</si>
  <si>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</si>
  <si>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</si>
  <si>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</si>
  <si>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</si>
  <si>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</si>
  <si>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</si>
  <si>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</si>
  <si>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</si>
  <si>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</si>
  <si>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</si>
  <si>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</si>
  <si>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</si>
  <si>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</si>
  <si>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</si>
  <si>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</si>
  <si>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</si>
  <si>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</si>
  <si>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</si>
  <si>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</si>
  <si>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</si>
  <si>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</si>
  <si>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</si>
  <si>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</si>
  <si>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</si>
  <si>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</si>
  <si>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</si>
  <si>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</si>
  <si>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</si>
  <si>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</si>
  <si>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</si>
  <si>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</si>
  <si>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</si>
  <si>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</si>
  <si>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</si>
  <si>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</si>
  <si>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</si>
  <si>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</si>
  <si>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</si>
  <si>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</si>
  <si>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</si>
  <si>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</si>
  <si>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</si>
  <si>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</si>
  <si>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</si>
  <si>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</si>
  <si>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</si>
  <si>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</si>
  <si>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</si>
  <si>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</si>
  <si>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</si>
  <si>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</si>
  <si>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</si>
  <si>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</si>
  <si>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</si>
  <si>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</si>
  <si>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</si>
  <si>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</si>
  <si>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</si>
  <si>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</si>
  <si>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</si>
  <si>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</si>
  <si>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</si>
  <si>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</si>
  <si>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</si>
  <si>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</si>
  <si>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</si>
  <si>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</si>
  <si>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</si>
  <si>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</si>
  <si>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</si>
  <si>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</si>
  <si>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</si>
  <si>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</si>
  <si>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</si>
  <si>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</si>
  <si>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</si>
  <si>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</si>
  <si>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</si>
  <si>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</si>
  <si>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</si>
  <si>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</si>
  <si>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</si>
  <si>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</si>
  <si>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</si>
  <si>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</si>
  <si>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</si>
  <si>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</si>
  <si>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</si>
  <si>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</si>
  <si>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</si>
  <si>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</si>
  <si>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</si>
  <si>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</si>
  <si>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</si>
  <si>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</si>
  <si>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</si>
  <si>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</si>
  <si>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</si>
  <si>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</si>
  <si>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</si>
  <si>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</si>
  <si>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</si>
  <si>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</si>
  <si>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</si>
  <si>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</si>
  <si>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</si>
  <si>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</si>
  <si>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</si>
  <si>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</si>
  <si>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</si>
  <si>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</si>
  <si>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</si>
  <si>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</si>
  <si>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</si>
  <si>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</si>
  <si>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</si>
  <si>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</si>
  <si>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</si>
  <si>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</si>
  <si>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</si>
  <si>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</si>
  <si>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</si>
  <si>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</si>
  <si>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</si>
  <si>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</si>
  <si>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</si>
  <si>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</si>
  <si>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</si>
  <si>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</si>
  <si>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</si>
  <si>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</si>
  <si>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</si>
  <si>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</si>
  <si>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</si>
  <si>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</si>
  <si>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</si>
  <si>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</si>
  <si>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</si>
  <si>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</si>
  <si>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</si>
  <si>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</si>
  <si>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</si>
  <si>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</si>
  <si>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</si>
  <si>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</si>
  <si>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</si>
  <si>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</si>
  <si>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</si>
  <si>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</si>
  <si>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</si>
  <si>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</si>
  <si>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</si>
  <si>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</si>
  <si>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</si>
  <si>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</si>
  <si>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</si>
  <si>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</si>
  <si>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</si>
  <si>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</si>
  <si>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</si>
  <si>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</si>
  <si>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</si>
  <si>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</si>
  <si>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</si>
  <si>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</si>
  <si>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</si>
  <si>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</si>
  <si>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</si>
  <si>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</si>
  <si>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</si>
  <si>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</si>
  <si>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</si>
  <si>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</si>
  <si>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</si>
  <si>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</si>
  <si>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</si>
  <si>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</si>
  <si>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</si>
  <si>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</si>
  <si>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</si>
  <si>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</si>
  <si>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</si>
  <si>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</si>
  <si>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</si>
  <si>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</si>
  <si>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</si>
  <si>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</si>
  <si>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</si>
  <si>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</si>
  <si>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</si>
  <si>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</si>
  <si>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</si>
  <si>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</si>
  <si>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</si>
  <si>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</si>
  <si>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</si>
  <si>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</si>
  <si>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</si>
  <si>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</si>
  <si>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</si>
  <si>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</si>
  <si>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</si>
  <si>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</si>
  <si>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</si>
  <si>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</si>
  <si>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</si>
  <si>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</si>
  <si>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</si>
  <si>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</si>
  <si>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</si>
  <si>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</si>
  <si>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</si>
  <si>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</si>
  <si>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</si>
  <si>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</si>
  <si>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</si>
  <si>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</si>
  <si>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</si>
  <si>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</si>
  <si>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</si>
  <si>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</si>
  <si>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</si>
  <si>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</si>
  <si>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</si>
  <si>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</si>
  <si>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</si>
  <si>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</si>
  <si>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</si>
  <si>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</si>
  <si>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</si>
  <si>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</si>
  <si>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</si>
  <si>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</si>
  <si>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</si>
  <si>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</si>
  <si>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</si>
  <si>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</si>
  <si>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</si>
  <si>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</si>
  <si>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</si>
  <si>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</si>
  <si>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</si>
  <si>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</si>
  <si>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</si>
  <si>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</si>
  <si>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</si>
  <si>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</si>
  <si>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</si>
  <si>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</si>
  <si>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</si>
  <si>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</si>
  <si>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</si>
  <si>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</si>
  <si>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</si>
  <si>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</si>
  <si>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</si>
  <si>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</si>
  <si>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</si>
  <si>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</si>
  <si>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</si>
  <si>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</si>
  <si>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</si>
  <si>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</si>
  <si>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</si>
  <si>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</si>
  <si>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</si>
  <si>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</si>
  <si>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</si>
  <si>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</si>
  <si>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</si>
  <si>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</si>
  <si>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</si>
  <si>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</si>
  <si>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</si>
  <si>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</si>
  <si>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</si>
  <si>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</si>
  <si>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</si>
  <si>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</si>
  <si>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</si>
  <si>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</si>
  <si>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</si>
  <si>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</si>
  <si>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</si>
  <si>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</si>
  <si>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</si>
  <si>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</si>
  <si>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</si>
  <si>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</si>
  <si>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</si>
  <si>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</si>
  <si>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</si>
  <si>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</si>
  <si>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</si>
  <si>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</si>
  <si>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</si>
  <si>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</si>
  <si>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</si>
  <si>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</si>
  <si>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</si>
  <si>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</si>
  <si>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</si>
  <si>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</si>
  <si>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</si>
  <si>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</si>
  <si>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</si>
  <si>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</si>
  <si>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</si>
  <si>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</si>
  <si>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</si>
  <si>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</si>
  <si>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</si>
  <si>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</si>
  <si>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</si>
  <si>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</si>
  <si>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</si>
  <si>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</si>
  <si>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</si>
  <si>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</si>
  <si>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</si>
  <si>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</si>
  <si>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</si>
  <si>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</si>
  <si>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</si>
  <si>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</si>
  <si>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</si>
  <si>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</si>
  <si>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</si>
  <si>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</si>
  <si>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</si>
  <si>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</si>
  <si>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</si>
  <si>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</si>
  <si>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</si>
  <si>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</si>
  <si>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</si>
  <si>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</si>
  <si>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</si>
  <si>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</si>
  <si>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</si>
  <si>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</si>
  <si>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</si>
  <si>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</si>
  <si>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</si>
  <si>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</si>
  <si>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</si>
  <si>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</si>
  <si>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</si>
  <si>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</si>
  <si>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</si>
  <si>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</si>
  <si>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</si>
  <si>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</si>
  <si>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</si>
  <si>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</si>
  <si>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</si>
  <si>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</si>
  <si>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</si>
  <si>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</si>
  <si>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</si>
  <si>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</si>
  <si>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</si>
  <si>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</si>
  <si>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</si>
  <si>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</si>
  <si>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</si>
  <si>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</si>
  <si>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</si>
  <si>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</si>
  <si>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</si>
  <si>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</si>
  <si>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</si>
  <si>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</si>
  <si>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</si>
  <si>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</si>
  <si>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</si>
  <si>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</si>
  <si>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</si>
  <si>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</si>
  <si>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</si>
  <si>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</si>
  <si>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</si>
  <si>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</si>
  <si>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</si>
  <si>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</si>
  <si>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</si>
  <si>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</si>
  <si>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</si>
  <si>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</si>
  <si>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</si>
  <si>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</si>
  <si>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</si>
  <si>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</si>
  <si>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</si>
  <si>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</si>
  <si>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</si>
  <si>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</si>
  <si>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</si>
  <si>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</si>
  <si>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</si>
  <si>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</si>
  <si>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</si>
  <si>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</si>
  <si>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</si>
  <si>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</si>
  <si>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</si>
  <si>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</si>
  <si>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</si>
  <si>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</si>
  <si>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</si>
  <si>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</si>
  <si>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</si>
  <si>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</si>
  <si>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</si>
  <si>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</si>
  <si>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</si>
  <si>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</si>
  <si>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</si>
  <si>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</si>
  <si>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</si>
  <si>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</si>
  <si>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</si>
  <si>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</si>
  <si>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</si>
  <si>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</si>
  <si>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</si>
  <si>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</si>
  <si>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</si>
  <si>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</si>
  <si>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</si>
  <si>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</si>
  <si>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</si>
  <si>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</si>
  <si>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</si>
  <si>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</si>
  <si>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</si>
  <si>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</si>
  <si>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</si>
  <si>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</si>
  <si>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</si>
  <si>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</si>
  <si>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</si>
  <si>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</si>
  <si>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</si>
  <si>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</si>
  <si>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</si>
  <si>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</si>
  <si>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</si>
  <si>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</si>
  <si>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</si>
  <si>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</si>
  <si>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</si>
  <si>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</si>
  <si>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</si>
  <si>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</si>
  <si>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</si>
  <si>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</si>
  <si>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</si>
  <si>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</si>
  <si>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</si>
  <si>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</si>
  <si>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</si>
  <si>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</si>
  <si>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</si>
  <si>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</si>
  <si>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</si>
  <si>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</si>
  <si>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</si>
  <si>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</si>
  <si>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</si>
  <si>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</si>
  <si>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</si>
  <si>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</si>
  <si>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</si>
  <si>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</si>
  <si>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</si>
  <si>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</si>
  <si>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</si>
  <si>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</si>
  <si>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</si>
  <si>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</si>
  <si>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</si>
  <si>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</si>
  <si>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</si>
  <si>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</si>
  <si>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</si>
  <si>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</si>
  <si>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</si>
  <si>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</si>
  <si>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</si>
  <si>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</si>
  <si>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</si>
  <si>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</si>
  <si>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</si>
  <si>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</si>
  <si>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</si>
  <si>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</si>
  <si>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</si>
  <si>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</si>
  <si>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</si>
  <si>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</si>
  <si>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</si>
  <si>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</si>
  <si>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</si>
  <si>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</si>
  <si>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</si>
  <si>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</si>
  <si>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</si>
  <si>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</si>
  <si>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</si>
  <si>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</si>
  <si>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</si>
  <si>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</si>
  <si>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</si>
  <si>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</si>
  <si>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</si>
  <si>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</si>
  <si>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</si>
  <si>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</si>
  <si>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</si>
  <si>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</si>
  <si>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</si>
  <si>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</si>
  <si>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</si>
  <si>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</si>
  <si>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</si>
  <si>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</si>
  <si>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</si>
  <si>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</si>
  <si>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</si>
  <si>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</si>
  <si>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</si>
  <si>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</si>
  <si>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</si>
  <si>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</si>
  <si>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</si>
  <si>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</si>
  <si>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</si>
  <si>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</si>
  <si>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</si>
  <si>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</si>
  <si>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</si>
  <si>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</si>
  <si>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</si>
  <si>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</si>
  <si>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</si>
  <si>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</si>
  <si>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</si>
  <si>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</si>
  <si>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</si>
  <si>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</si>
  <si>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</si>
  <si>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</si>
  <si>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</si>
  <si>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</si>
  <si>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</si>
  <si>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</si>
  <si>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</si>
  <si>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</si>
  <si>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</si>
  <si>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</si>
  <si>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</si>
  <si>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</si>
  <si>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</si>
  <si>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</si>
  <si>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</si>
  <si>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</si>
  <si>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</si>
  <si>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</si>
  <si>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</si>
  <si>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</si>
  <si>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</si>
  <si>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</si>
  <si>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</si>
  <si>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</si>
  <si>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</si>
  <si>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</si>
  <si>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</si>
  <si>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</si>
  <si>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</si>
  <si>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</si>
  <si>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</si>
  <si>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</si>
  <si>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</si>
  <si>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</si>
  <si>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</si>
  <si>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</si>
  <si>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</si>
  <si>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</si>
  <si>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</si>
  <si>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</si>
  <si>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</si>
  <si>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</si>
  <si>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</si>
  <si>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</si>
  <si>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</si>
  <si>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</si>
  <si>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</si>
  <si>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</si>
  <si>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</si>
  <si>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</si>
  <si>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</si>
  <si>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</si>
  <si>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</si>
  <si>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</si>
  <si>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</si>
  <si>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</si>
  <si>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</si>
  <si>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</si>
  <si>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</si>
  <si>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</si>
  <si>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</si>
  <si>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</si>
  <si>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</si>
  <si>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</si>
  <si>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</si>
  <si>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</si>
  <si>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</si>
  <si>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</si>
  <si>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</si>
  <si>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</si>
  <si>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</si>
  <si>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</si>
  <si>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</si>
  <si>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</si>
  <si>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</si>
  <si>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</si>
  <si>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</si>
  <si>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</si>
  <si>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</si>
  <si>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</si>
  <si>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</si>
  <si>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</si>
  <si>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</si>
  <si>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</si>
  <si>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</si>
  <si>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</si>
  <si>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</si>
  <si>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</si>
  <si>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</si>
  <si>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</si>
  <si>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</si>
  <si>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</si>
  <si>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</si>
  <si>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</si>
  <si>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</si>
  <si>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</si>
  <si>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</si>
  <si>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</si>
  <si>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</si>
  <si>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</si>
  <si>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</si>
  <si>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</si>
  <si>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</si>
  <si>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</si>
  <si>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</si>
  <si>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</si>
  <si>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</si>
  <si>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</si>
  <si>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</si>
  <si>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</si>
  <si>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</si>
  <si>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</si>
  <si>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</si>
  <si>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</si>
  <si>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</si>
  <si>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</si>
  <si>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</si>
  <si>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</si>
  <si>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</si>
  <si>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</si>
  <si>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</si>
  <si>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</si>
  <si>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</si>
  <si>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</si>
  <si>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</si>
  <si>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</si>
  <si>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</si>
  <si>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</si>
  <si>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</si>
  <si>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</si>
  <si>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</si>
  <si>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</si>
  <si>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</si>
  <si>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</si>
  <si>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</si>
  <si>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</si>
  <si>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</si>
  <si>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</si>
  <si>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</si>
  <si>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</si>
  <si>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</si>
  <si>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</si>
  <si>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</si>
  <si>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</si>
  <si>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</si>
  <si>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</si>
  <si>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</si>
  <si>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</si>
  <si>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</si>
  <si>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</si>
  <si>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</si>
  <si>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</si>
  <si>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</si>
  <si>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</si>
  <si>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</si>
  <si>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</si>
  <si>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</si>
  <si>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</si>
  <si>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</si>
  <si>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</si>
  <si>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</si>
  <si>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</si>
  <si>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</si>
  <si>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</si>
  <si>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</si>
  <si>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</si>
  <si>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</si>
  <si>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</si>
  <si>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</si>
  <si>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</si>
  <si>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</si>
  <si>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</si>
  <si>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</si>
  <si>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</si>
  <si>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</si>
  <si>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</si>
  <si>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</si>
  <si>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</si>
  <si>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</si>
  <si>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</si>
  <si>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</si>
  <si>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</si>
  <si>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</si>
  <si>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</si>
  <si>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</si>
  <si>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</si>
  <si>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</si>
  <si>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</si>
  <si>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</si>
  <si>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</si>
  <si>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</si>
  <si>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</si>
  <si>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</si>
  <si>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</si>
  <si>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</si>
  <si>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</si>
  <si>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</si>
  <si>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</si>
  <si>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</si>
  <si>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</si>
  <si>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</si>
  <si>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</si>
  <si>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</si>
  <si>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</si>
  <si>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</si>
  <si>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</si>
  <si>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</si>
  <si>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</si>
  <si>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</si>
  <si>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</si>
  <si>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</si>
  <si>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</si>
  <si>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</si>
  <si>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</si>
  <si>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</si>
  <si>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</si>
  <si>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</si>
  <si>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</si>
  <si>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</si>
  <si>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</si>
  <si>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</si>
  <si>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</si>
  <si>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</si>
  <si>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</si>
  <si>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</si>
  <si>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</si>
  <si>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</si>
  <si>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</si>
  <si>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</si>
  <si>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</si>
  <si>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</si>
  <si>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</si>
  <si>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</si>
  <si>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</si>
  <si>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</si>
  <si>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</si>
  <si>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</si>
  <si>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</si>
  <si>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</si>
  <si>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</si>
  <si>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</si>
  <si>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</si>
  <si>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</si>
  <si>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</si>
  <si>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</si>
  <si>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</si>
  <si>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</si>
  <si>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</si>
  <si>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</si>
  <si>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</si>
  <si>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</si>
  <si>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</si>
  <si>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</si>
  <si>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</si>
  <si>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</si>
  <si>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</si>
  <si>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</si>
  <si>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</si>
  <si>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</si>
  <si>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</si>
  <si>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</si>
  <si>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</si>
  <si>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</si>
  <si>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</si>
  <si>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</si>
  <si>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</si>
  <si>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</si>
  <si>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</si>
  <si>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</si>
  <si>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</si>
  <si>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</si>
  <si>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</si>
  <si>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</si>
  <si>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</si>
  <si>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</si>
  <si>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</si>
  <si>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</si>
  <si>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</si>
  <si>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</si>
  <si>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</si>
  <si>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</si>
  <si>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</si>
  <si>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</si>
  <si>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</si>
  <si>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</si>
  <si>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</si>
  <si>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</si>
  <si>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</si>
  <si>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</si>
  <si>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</si>
  <si>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</si>
  <si>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</si>
  <si>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</si>
  <si>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</si>
  <si>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</si>
  <si>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</si>
  <si>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</si>
  <si>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</si>
  <si>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</si>
  <si>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</si>
  <si>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</si>
  <si>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</si>
  <si>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</si>
  <si>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</si>
  <si>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</si>
  <si>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</si>
  <si>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</si>
  <si>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</si>
  <si>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</si>
  <si>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</si>
  <si>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</si>
  <si>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</si>
  <si>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</si>
  <si>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</si>
  <si>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</si>
  <si>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</si>
  <si>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</si>
  <si>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</si>
  <si>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</si>
  <si>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</si>
  <si>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</si>
  <si>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</si>
  <si>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</si>
  <si>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</si>
  <si>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</si>
  <si>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</si>
  <si>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</si>
  <si>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</si>
  <si>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</si>
  <si>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</si>
  <si>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</si>
  <si>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</si>
  <si>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</si>
  <si>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</si>
  <si>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</si>
  <si>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</si>
  <si>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</si>
  <si>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</si>
  <si>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</si>
  <si>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</si>
  <si>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</si>
  <si>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</si>
  <si>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</si>
  <si>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</si>
  <si>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</si>
  <si>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</si>
  <si>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</si>
  <si>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</si>
  <si>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</si>
  <si>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</si>
  <si>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</si>
  <si>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</si>
  <si>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</si>
  <si>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</si>
  <si>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</si>
  <si>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</si>
  <si>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</si>
  <si>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</si>
  <si>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</si>
  <si>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</si>
  <si>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</si>
  <si>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</si>
  <si>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</si>
  <si>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</si>
  <si>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</si>
  <si>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</si>
  <si>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</si>
  <si>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</si>
  <si>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</si>
  <si>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</si>
  <si>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</si>
  <si>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</si>
  <si>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</si>
  <si>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</si>
  <si>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</si>
  <si>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</si>
  <si>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</si>
  <si>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</si>
  <si>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</si>
  <si>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</si>
  <si>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</si>
  <si>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</si>
  <si>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</si>
  <si>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</si>
  <si>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</si>
  <si>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</si>
  <si>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</si>
  <si>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</si>
  <si>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</si>
  <si>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</si>
  <si>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</si>
  <si>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</si>
  <si>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</si>
  <si>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</si>
  <si>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</si>
  <si>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</si>
  <si>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</si>
  <si>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</si>
  <si>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</si>
  <si>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</si>
  <si>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</si>
  <si>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</si>
  <si>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</si>
  <si>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</si>
  <si>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</si>
  <si>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</si>
  <si>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</si>
  <si>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</si>
  <si>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</si>
  <si>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</si>
  <si>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</si>
  <si>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</si>
  <si>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</si>
  <si>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</si>
  <si>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</si>
  <si>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</si>
  <si>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</si>
  <si>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</si>
  <si>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</si>
  <si>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</si>
  <si>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</si>
  <si>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</si>
  <si>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</si>
  <si>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</si>
  <si>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</si>
  <si>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</si>
  <si>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</si>
  <si>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</si>
  <si>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</si>
  <si>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</si>
  <si>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</si>
  <si>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</si>
  <si>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</si>
  <si>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</si>
  <si>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</si>
  <si>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</si>
  <si>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</si>
  <si>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</si>
  <si>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</si>
  <si>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</si>
  <si>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</si>
  <si>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</si>
  <si>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</si>
  <si>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</si>
  <si>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</si>
  <si>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</si>
  <si>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</si>
  <si>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</si>
  <si>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</si>
  <si>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</si>
  <si>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</si>
  <si>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</si>
  <si>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</si>
  <si>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</si>
  <si>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</si>
  <si>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</si>
  <si>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</si>
  <si>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</si>
  <si>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</si>
  <si>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</si>
  <si>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</si>
  <si>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</si>
  <si>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</si>
  <si>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</si>
  <si>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</si>
  <si>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</si>
  <si>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</si>
  <si>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</si>
  <si>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</si>
  <si>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</si>
  <si>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</si>
  <si>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</si>
  <si>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</si>
  <si>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</si>
  <si>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</si>
  <si>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</si>
  <si>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</si>
  <si>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</si>
  <si>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</si>
  <si>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</si>
  <si>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</si>
  <si>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</si>
  <si>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</si>
  <si>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</si>
  <si>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</si>
  <si>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</si>
  <si>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</si>
  <si>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</si>
  <si>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</si>
  <si>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</si>
  <si>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</si>
  <si>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</si>
  <si>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</si>
  <si>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</si>
  <si>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</si>
  <si>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</si>
  <si>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</si>
  <si>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</si>
  <si>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</si>
  <si>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</si>
  <si>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</si>
  <si>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</si>
  <si>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</si>
  <si>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</si>
  <si>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</si>
  <si>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</si>
  <si>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</si>
  <si>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</si>
  <si>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</si>
  <si>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</si>
  <si>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</si>
  <si>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</si>
  <si>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</si>
  <si>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</si>
  <si>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</si>
  <si>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</si>
  <si>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</si>
  <si>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</si>
  <si>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</si>
  <si>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</si>
  <si>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</si>
  <si>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</si>
  <si>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</si>
  <si>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</si>
  <si>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</si>
  <si>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</si>
  <si>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</si>
  <si>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</si>
  <si>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</si>
  <si>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</si>
  <si>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</si>
  <si>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</si>
  <si>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</si>
  <si>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</si>
  <si>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</si>
  <si>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</si>
  <si>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</si>
  <si>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</si>
  <si>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</si>
  <si>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</si>
  <si>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</si>
  <si>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</si>
  <si>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</si>
  <si>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</si>
  <si>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</si>
  <si>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</si>
  <si>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</si>
  <si>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</si>
  <si>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</si>
  <si>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</si>
  <si>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</si>
  <si>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</si>
  <si>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</si>
  <si>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</si>
  <si>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</si>
  <si>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</si>
  <si>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</si>
  <si>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</si>
  <si>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</si>
  <si>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</si>
  <si>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</si>
  <si>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</si>
  <si>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</si>
  <si>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</si>
  <si>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</si>
  <si>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</si>
  <si>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</si>
  <si>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</si>
  <si>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</si>
  <si>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</si>
  <si>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</si>
  <si>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</si>
  <si>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</si>
  <si>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</si>
  <si>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</si>
  <si>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</si>
  <si>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</si>
  <si>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</si>
  <si>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</si>
  <si>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</si>
  <si>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</si>
  <si>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</si>
  <si>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</si>
  <si>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</si>
  <si>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</si>
  <si>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</si>
  <si>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</si>
  <si>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</si>
  <si>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</si>
  <si>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</si>
  <si>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</si>
  <si>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</si>
  <si>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</si>
  <si>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</si>
  <si>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</si>
  <si>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</si>
  <si>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</si>
  <si>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</si>
  <si>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</si>
  <si>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</si>
  <si>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</si>
  <si>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</si>
  <si>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</si>
  <si>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</si>
  <si>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</si>
  <si>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</si>
  <si>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</si>
  <si>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</si>
  <si>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</si>
  <si>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</si>
  <si>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</si>
  <si>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</si>
  <si>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</si>
  <si>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</si>
  <si>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</si>
  <si>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</si>
  <si>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</si>
  <si>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</si>
  <si>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</si>
  <si>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</si>
  <si>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</si>
  <si>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</si>
  <si>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</si>
  <si>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</si>
  <si>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</si>
  <si>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</si>
  <si>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</si>
  <si>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</si>
  <si>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</si>
  <si>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</si>
  <si>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</si>
  <si>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</si>
  <si>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</si>
  <si>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</si>
  <si>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</si>
  <si>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</si>
  <si>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</si>
  <si>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</si>
  <si>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</si>
  <si>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</si>
  <si>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</si>
  <si>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</si>
  <si>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</si>
  <si>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</si>
  <si>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</si>
  <si>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</si>
  <si>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</si>
  <si>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</si>
  <si>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</si>
  <si>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</si>
  <si>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</si>
  <si>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</si>
  <si>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</si>
  <si>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</si>
  <si>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</si>
  <si>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</si>
  <si>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</si>
  <si>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</si>
  <si>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</si>
  <si>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</si>
  <si>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</si>
  <si>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</si>
  <si>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</si>
  <si>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</si>
  <si>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</si>
  <si>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</si>
  <si>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</si>
  <si>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</si>
  <si>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</si>
  <si>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</si>
  <si>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</si>
  <si>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</si>
  <si>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</si>
  <si>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</si>
  <si>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</si>
  <si>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</si>
  <si>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</si>
  <si>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</si>
  <si>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</si>
  <si>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</si>
  <si>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</si>
  <si>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</si>
  <si>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</si>
  <si>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</si>
  <si>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</si>
  <si>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</si>
  <si>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</si>
  <si>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</si>
  <si>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</si>
  <si>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</si>
  <si>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</si>
  <si>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</si>
  <si>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</si>
  <si>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</si>
  <si>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</si>
  <si>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</si>
  <si>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</si>
  <si>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</si>
  <si>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</si>
  <si>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</si>
  <si>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</si>
  <si>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</si>
  <si>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</si>
  <si>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</si>
  <si>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</si>
  <si>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</si>
  <si>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</si>
  <si>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</si>
  <si>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</si>
  <si>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</si>
  <si>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</si>
  <si>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</si>
  <si>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</si>
  <si>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</si>
  <si>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</si>
  <si>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</si>
  <si>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</si>
  <si>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</si>
  <si>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</si>
  <si>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</si>
  <si>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</si>
  <si>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</si>
  <si>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</si>
  <si>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</si>
  <si>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</si>
  <si>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</si>
  <si>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</si>
  <si>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</si>
  <si>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</si>
  <si>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</si>
  <si>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</si>
  <si>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</si>
  <si>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</si>
  <si>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</si>
  <si>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</si>
  <si>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</si>
  <si>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</si>
  <si>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</si>
  <si>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</si>
  <si>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</si>
  <si>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</si>
  <si>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</si>
  <si>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</si>
  <si>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</si>
  <si>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</si>
  <si>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</si>
  <si>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</si>
  <si>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</si>
  <si>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</si>
  <si>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</si>
  <si>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</si>
  <si>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</si>
  <si>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</si>
  <si>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</si>
  <si>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</si>
  <si>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</si>
  <si>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</si>
  <si>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</si>
  <si>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</si>
  <si>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</si>
  <si>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</si>
  <si>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</si>
  <si>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</si>
  <si>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</si>
  <si>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</si>
  <si>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</si>
  <si>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</si>
  <si>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</si>
  <si>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</si>
  <si>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</si>
  <si>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</si>
  <si>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</si>
  <si>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</si>
  <si>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</si>
  <si>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</si>
  <si>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</si>
  <si>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</si>
  <si>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</si>
  <si>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</si>
  <si>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</si>
  <si>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</si>
  <si>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</si>
  <si>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</si>
  <si>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</si>
  <si>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</si>
  <si>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</si>
  <si>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</si>
  <si>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</si>
  <si>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</si>
  <si>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</si>
  <si>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</si>
  <si>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</si>
  <si>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</si>
  <si>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</si>
  <si>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</si>
  <si>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</si>
  <si>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</si>
  <si>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</si>
  <si>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</si>
  <si>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</si>
  <si>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</si>
  <si>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</si>
  <si>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</si>
  <si>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</si>
  <si>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</si>
  <si>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</si>
  <si>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</si>
  <si>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</si>
  <si>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</si>
  <si>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</si>
  <si>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</si>
  <si>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</si>
  <si>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</si>
  <si>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</si>
  <si>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</si>
  <si>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</si>
  <si>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</si>
  <si>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</si>
  <si>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</si>
  <si>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</si>
  <si>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</si>
  <si>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</si>
  <si>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</si>
  <si>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</si>
  <si>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</si>
  <si>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</si>
  <si>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</si>
  <si>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</si>
  <si>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</si>
  <si>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</si>
  <si>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</si>
  <si>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</si>
  <si>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</si>
  <si>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</si>
  <si>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</si>
  <si>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</si>
  <si>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</si>
  <si>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</si>
  <si>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</si>
  <si>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</si>
  <si>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</si>
  <si>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</si>
  <si>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</si>
  <si>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</si>
  <si>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</si>
  <si>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</si>
  <si>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</si>
  <si>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</si>
  <si>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</si>
  <si>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</si>
  <si>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</si>
  <si>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</si>
  <si>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</si>
  <si>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</si>
  <si>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</si>
  <si>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</si>
  <si>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</si>
  <si>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</si>
  <si>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</si>
  <si>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</si>
  <si>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</si>
  <si>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</si>
  <si>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</si>
  <si>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</si>
  <si>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</si>
  <si>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</si>
  <si>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</si>
  <si>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</si>
  <si>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</si>
  <si>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</si>
  <si>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</si>
  <si>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</si>
  <si>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</si>
  <si>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</si>
  <si>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</si>
  <si>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</si>
  <si>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</si>
  <si>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</si>
  <si>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</si>
  <si>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</si>
  <si>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</si>
  <si>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</si>
  <si>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</si>
  <si>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</si>
  <si>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</si>
  <si>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</si>
  <si>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</si>
  <si>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</si>
  <si>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</si>
  <si>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</si>
  <si>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</si>
  <si>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</si>
  <si>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</si>
  <si>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</si>
  <si>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</si>
  <si>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</si>
  <si>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</si>
  <si>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</si>
  <si>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</si>
  <si>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</si>
  <si>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</si>
  <si>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</si>
  <si>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</si>
  <si>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</si>
  <si>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</si>
  <si>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</si>
  <si>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</si>
  <si>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</si>
  <si>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</si>
  <si>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</si>
  <si>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</si>
  <si>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</si>
  <si>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</si>
  <si>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</si>
  <si>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</si>
  <si>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</si>
  <si>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</si>
  <si>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</si>
  <si>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</si>
  <si>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</si>
  <si>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</si>
  <si>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</si>
  <si>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</si>
  <si>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</si>
  <si>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</si>
  <si>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</si>
  <si>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</si>
  <si>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</si>
  <si>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</si>
  <si>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</si>
  <si>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</si>
  <si>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</si>
  <si>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</si>
  <si>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</si>
  <si>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</si>
  <si>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</si>
  <si>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</si>
  <si>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</si>
  <si>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</si>
  <si>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</si>
  <si>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</si>
  <si>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</si>
  <si>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</si>
  <si>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</si>
  <si>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</si>
  <si>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</si>
  <si>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</si>
  <si>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</si>
  <si>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</si>
  <si>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</si>
  <si>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</si>
  <si>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</si>
  <si>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</si>
  <si>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</si>
  <si>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</si>
  <si>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</si>
  <si>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</si>
  <si>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</si>
  <si>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</si>
  <si>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</si>
  <si>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</si>
  <si>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</si>
  <si>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</si>
  <si>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</si>
  <si>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</si>
  <si>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</si>
  <si>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</si>
  <si>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</si>
  <si>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</si>
  <si>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</si>
  <si>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</si>
  <si>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</si>
  <si>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</si>
  <si>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</si>
  <si>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</si>
  <si>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</si>
  <si>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</si>
  <si>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</si>
  <si>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</si>
  <si>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</si>
  <si>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</si>
  <si>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</si>
  <si>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</si>
  <si>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</si>
  <si>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</si>
  <si>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</si>
  <si>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</si>
  <si>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</si>
  <si>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</si>
  <si>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</si>
  <si>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</si>
  <si>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</si>
  <si>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</si>
  <si>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</si>
  <si>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</si>
  <si>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</si>
  <si>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</si>
  <si>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</si>
  <si>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</si>
  <si>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</si>
  <si>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</si>
  <si>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</si>
  <si>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</si>
  <si>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</si>
  <si>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</si>
  <si>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</si>
  <si>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</si>
  <si>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</si>
  <si>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</si>
  <si>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</si>
  <si>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</si>
  <si>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</si>
  <si>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</si>
  <si>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</si>
  <si>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</si>
  <si>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</si>
  <si>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</si>
  <si>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</si>
  <si>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</si>
  <si>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</si>
  <si>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</si>
  <si>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</si>
  <si>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</si>
  <si>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</si>
  <si>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</si>
  <si>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</si>
  <si>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</si>
  <si>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</si>
  <si>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</si>
  <si>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</si>
  <si>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</si>
  <si>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</si>
  <si>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</si>
  <si>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</si>
  <si>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</si>
  <si>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</si>
  <si>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</si>
  <si>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</si>
  <si>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</si>
  <si>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</si>
  <si>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</si>
  <si>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</si>
  <si>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</si>
  <si>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</si>
  <si>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</si>
  <si>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</si>
  <si>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</si>
  <si>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</si>
  <si>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</si>
  <si>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</si>
  <si>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</si>
  <si>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</si>
  <si>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</si>
  <si>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</si>
  <si>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</si>
  <si>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</si>
  <si>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</si>
  <si>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</si>
  <si>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</si>
  <si>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</si>
  <si>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</si>
  <si>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</si>
  <si>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</si>
  <si>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</si>
  <si>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</si>
  <si>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</si>
  <si>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</si>
  <si>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</si>
  <si>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</si>
  <si>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</si>
  <si>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</si>
  <si>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</si>
  <si>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</si>
  <si>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</si>
  <si>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</si>
  <si>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</si>
  <si>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</si>
  <si>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</si>
  <si>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</si>
  <si>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</si>
  <si>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</si>
  <si>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</si>
  <si>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</si>
  <si>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</si>
  <si>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</si>
  <si>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</si>
  <si>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</si>
  <si>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</si>
  <si>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</si>
  <si>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</si>
  <si>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</si>
  <si>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</si>
  <si>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</si>
  <si>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</si>
  <si>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</si>
  <si>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</si>
  <si>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</si>
  <si>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</si>
  <si>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</si>
  <si>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</si>
  <si>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</si>
  <si>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</si>
  <si>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</si>
  <si>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</si>
  <si>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</si>
  <si>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</si>
  <si>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</si>
  <si>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</si>
  <si>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</si>
  <si>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</si>
  <si>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</si>
  <si>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</si>
  <si>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</si>
  <si>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</si>
  <si>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</si>
  <si>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</si>
  <si>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</si>
  <si>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</si>
  <si>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</si>
  <si>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</si>
  <si>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</si>
  <si>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</si>
  <si>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</si>
  <si>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</si>
  <si>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</si>
  <si>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</si>
  <si>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</si>
  <si>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</si>
  <si>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</si>
  <si>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</si>
  <si>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</si>
  <si>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</si>
  <si>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</si>
  <si>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</si>
  <si>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</si>
  <si>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</si>
  <si>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</si>
  <si>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</si>
  <si>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</si>
  <si>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</si>
  <si>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</si>
  <si>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</si>
  <si>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</si>
  <si>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</si>
  <si>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</si>
  <si>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</si>
  <si>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</si>
  <si>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</si>
  <si>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</si>
  <si>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</si>
  <si>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</si>
  <si>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</si>
  <si>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</si>
  <si>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</si>
  <si>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</si>
  <si>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</si>
  <si>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</si>
  <si>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</si>
  <si>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</si>
  <si>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</si>
  <si>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</si>
  <si>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</si>
  <si>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</si>
  <si>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</si>
  <si>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</si>
  <si>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</si>
  <si>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</si>
  <si>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</si>
  <si>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</si>
  <si>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</si>
  <si>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</si>
  <si>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</si>
  <si>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</si>
  <si>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</si>
  <si>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</si>
  <si>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</si>
  <si>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</si>
  <si>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</si>
  <si>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</si>
  <si>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</si>
  <si>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</si>
  <si>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</si>
  <si>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</si>
  <si>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</si>
  <si>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</si>
  <si>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</si>
  <si>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</si>
  <si>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</si>
  <si>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</si>
  <si>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</si>
  <si>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</si>
  <si>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</si>
  <si>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</si>
  <si>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</si>
  <si>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</si>
  <si>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</si>
  <si>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</si>
  <si>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</si>
  <si>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</si>
  <si>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</si>
  <si>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</si>
  <si>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</si>
  <si>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</si>
  <si>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</si>
  <si>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</si>
  <si>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</si>
  <si>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</si>
  <si>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</si>
  <si>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</si>
  <si>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</si>
  <si>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</si>
  <si>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</si>
  <si>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</si>
  <si>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</si>
  <si>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</si>
  <si>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</si>
  <si>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</si>
  <si>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</si>
  <si>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</si>
  <si>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</si>
  <si>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</si>
  <si>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</si>
  <si>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</si>
  <si>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</si>
  <si>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</si>
  <si>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</si>
  <si>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</si>
  <si>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</si>
  <si>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</si>
  <si>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</si>
  <si>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</si>
  <si>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</si>
  <si>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</si>
  <si>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</si>
  <si>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</si>
  <si>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</si>
  <si>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</si>
  <si>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</si>
  <si>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</si>
  <si>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</si>
  <si>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</si>
  <si>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</si>
  <si>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</si>
  <si>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</si>
  <si>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</si>
  <si>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</si>
  <si>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</si>
  <si>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</si>
  <si>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</si>
  <si>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</si>
  <si>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</si>
  <si>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</si>
  <si>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</si>
  <si>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</si>
  <si>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</si>
  <si>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</si>
  <si>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</si>
  <si>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</si>
  <si>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</si>
  <si>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</si>
  <si>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</si>
  <si>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</si>
  <si>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</si>
  <si>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</si>
  <si>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</si>
  <si>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</si>
  <si>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</si>
  <si>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</si>
  <si>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</si>
  <si>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</si>
  <si>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</si>
  <si>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</si>
  <si>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</si>
  <si>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</si>
  <si>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</si>
  <si>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</si>
  <si>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</si>
  <si>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</si>
  <si>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</si>
  <si>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</si>
  <si>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</si>
  <si>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</si>
  <si>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</si>
  <si>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</si>
  <si>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</si>
  <si>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</si>
  <si>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</si>
  <si>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</si>
  <si>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</si>
  <si>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</si>
  <si>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</si>
  <si>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</si>
  <si>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</si>
  <si>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</si>
  <si>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</si>
  <si>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</si>
  <si>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</si>
  <si>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</si>
  <si>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</si>
  <si>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</si>
  <si>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</si>
  <si>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</si>
  <si>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</si>
  <si>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</si>
  <si>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</si>
  <si>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</si>
  <si>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</si>
  <si>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</si>
  <si>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</si>
  <si>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</si>
  <si>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</si>
  <si>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</si>
  <si>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</si>
  <si>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</si>
  <si>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</si>
  <si>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</si>
  <si>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</si>
  <si>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</si>
  <si>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</si>
  <si>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</si>
  <si>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</si>
  <si>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</si>
  <si>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</si>
  <si>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</si>
  <si>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</si>
  <si>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</si>
  <si>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</si>
  <si>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</si>
  <si>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</si>
  <si>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</si>
  <si>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</si>
  <si>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</si>
  <si>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</si>
  <si>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</si>
  <si>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</si>
  <si>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</si>
  <si>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</si>
  <si>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</si>
  <si>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</si>
  <si>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</si>
  <si>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</si>
  <si>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</si>
  <si>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</si>
  <si>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</si>
  <si>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</si>
  <si>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</si>
  <si>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</si>
  <si>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</si>
  <si>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</si>
  <si>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</si>
  <si>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</si>
  <si>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</si>
  <si>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</si>
  <si>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</si>
  <si>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</si>
  <si>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</si>
  <si>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</si>
  <si>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</si>
  <si>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</si>
  <si>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</si>
  <si>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</si>
  <si>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</si>
  <si>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</si>
  <si>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</si>
  <si>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</si>
  <si>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</si>
  <si>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</si>
  <si>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</si>
  <si>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</si>
  <si>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</si>
  <si>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</si>
  <si>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</si>
  <si>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</si>
  <si>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</si>
  <si>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</si>
  <si>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</si>
  <si>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</si>
  <si>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</si>
  <si>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</si>
  <si>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</si>
  <si>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</si>
  <si>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</si>
  <si>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</si>
  <si>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</si>
  <si>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</si>
  <si>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</si>
  <si>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</si>
  <si>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</si>
  <si>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</si>
  <si>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</si>
  <si>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</si>
  <si>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</si>
  <si>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</si>
  <si>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</si>
  <si>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</si>
  <si>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</si>
  <si>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</si>
  <si>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</si>
  <si>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</si>
  <si>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</si>
  <si>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</si>
  <si>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</si>
  <si>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</si>
  <si>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</si>
  <si>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</si>
  <si>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</si>
  <si>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</si>
  <si>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</si>
  <si>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</si>
  <si>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</si>
  <si>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</si>
  <si>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</si>
  <si>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</si>
  <si>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</si>
  <si>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</si>
  <si>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</si>
  <si>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</si>
  <si>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</si>
  <si>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</si>
  <si>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</si>
  <si>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</si>
  <si>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</si>
  <si>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</si>
  <si>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</si>
  <si>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</si>
  <si>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</si>
  <si>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</si>
  <si>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</si>
  <si>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</si>
  <si>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</si>
  <si>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</si>
  <si>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</si>
  <si>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</si>
  <si>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</si>
  <si>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</si>
  <si>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</si>
  <si>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</si>
  <si>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</si>
  <si>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</si>
  <si>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</si>
  <si>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</si>
  <si>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</si>
  <si>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</si>
  <si>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</si>
  <si>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</si>
  <si>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</si>
  <si>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</si>
  <si>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</si>
  <si>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</si>
  <si>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</si>
  <si>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</si>
  <si>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</si>
  <si>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</si>
  <si>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</si>
  <si>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</si>
  <si>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</si>
  <si>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</si>
  <si>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</si>
  <si>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</si>
  <si>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</si>
  <si>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</si>
  <si>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</si>
  <si>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</si>
  <si>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</si>
  <si>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</si>
  <si>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</si>
  <si>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</si>
  <si>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</si>
  <si>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</si>
  <si>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</si>
  <si>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</si>
  <si>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</si>
  <si>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</si>
  <si>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</si>
  <si>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</si>
  <si>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</si>
  <si>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</si>
  <si>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</si>
  <si>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</si>
  <si>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</si>
  <si>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</si>
  <si>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</si>
  <si>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</si>
  <si>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</si>
  <si>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</si>
  <si>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</si>
  <si>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</si>
  <si>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</si>
  <si>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</si>
  <si>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</si>
  <si>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</si>
  <si>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</si>
  <si>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</si>
  <si>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</si>
  <si>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</si>
  <si>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</si>
  <si>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</si>
  <si>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</si>
  <si>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</si>
  <si>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</si>
  <si>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</si>
  <si>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</si>
  <si>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</si>
  <si>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</si>
  <si>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</si>
  <si>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</si>
  <si>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</si>
  <si>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</si>
  <si>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</si>
  <si>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</si>
  <si>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</si>
  <si>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</si>
  <si>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</si>
  <si>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</si>
  <si>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</si>
  <si>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</si>
  <si>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</si>
  <si>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</si>
  <si>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</si>
  <si>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</si>
  <si>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</si>
  <si>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</si>
  <si>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</si>
  <si>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</si>
  <si>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</si>
  <si>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</si>
  <si>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</si>
  <si>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</si>
  <si>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</si>
  <si>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</si>
  <si>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</si>
  <si>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</si>
  <si>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</si>
  <si>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</si>
  <si>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</si>
  <si>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</si>
  <si>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</si>
  <si>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</si>
  <si>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</si>
  <si>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</si>
  <si>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</si>
  <si>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</si>
  <si>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</si>
  <si>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</si>
  <si>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</si>
  <si>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</si>
  <si>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</si>
  <si>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</si>
  <si>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</si>
  <si>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</si>
  <si>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</si>
  <si>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</si>
  <si>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</si>
  <si>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</si>
  <si>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</si>
  <si>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</si>
  <si>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</si>
  <si>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</si>
  <si>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</si>
  <si>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</si>
  <si>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</si>
  <si>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</si>
  <si>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</si>
  <si>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</si>
  <si>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</si>
  <si>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</si>
  <si>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</si>
  <si>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</si>
  <si>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</si>
  <si>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</si>
  <si>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</si>
  <si>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</si>
  <si>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</si>
  <si>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</si>
  <si>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</si>
  <si>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</si>
  <si>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</si>
  <si>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</si>
  <si>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</si>
  <si>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</si>
  <si>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</si>
  <si>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</si>
  <si>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</si>
  <si>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</si>
  <si>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</si>
  <si>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</si>
  <si>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</si>
  <si>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</si>
  <si>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</si>
  <si>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</si>
  <si>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</si>
  <si>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</si>
  <si>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</si>
  <si>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</si>
  <si>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</si>
  <si>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</si>
  <si>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</si>
  <si>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</si>
  <si>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</si>
  <si>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</si>
  <si>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</si>
  <si>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</si>
  <si>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</si>
  <si>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</si>
  <si>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</si>
  <si>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</si>
  <si>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</si>
  <si>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</si>
  <si>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</si>
  <si>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</si>
  <si>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</si>
  <si>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</si>
  <si>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</si>
  <si>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</si>
  <si>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</si>
  <si>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</si>
  <si>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</si>
  <si>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</si>
  <si>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</si>
  <si>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</si>
  <si>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</si>
  <si>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</si>
  <si>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</si>
  <si>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</si>
  <si>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</si>
  <si>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</si>
  <si>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</si>
  <si>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</si>
  <si>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</si>
  <si>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</si>
  <si>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</si>
  <si>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</si>
  <si>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</si>
  <si>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</si>
  <si>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</si>
  <si>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</si>
  <si>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</si>
  <si>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</si>
  <si>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</si>
  <si>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</si>
  <si>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</si>
  <si>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</si>
  <si>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</si>
  <si>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</si>
  <si>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</si>
  <si>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</si>
  <si>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</si>
  <si>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</si>
  <si>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</si>
  <si>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</si>
  <si>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</si>
  <si>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</si>
  <si>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</si>
  <si>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</si>
  <si>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</si>
  <si>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</si>
  <si>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</si>
  <si>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</si>
  <si>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</si>
  <si>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</si>
  <si>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</si>
  <si>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</si>
  <si>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</si>
  <si>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</si>
  <si>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</si>
  <si>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</si>
  <si>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</si>
  <si>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</si>
  <si>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</si>
  <si>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</si>
  <si>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</si>
  <si>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</si>
  <si>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</si>
  <si>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</si>
  <si>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</si>
  <si>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</si>
  <si>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</si>
  <si>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</si>
  <si>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</si>
  <si>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</si>
  <si>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</si>
  <si>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</si>
  <si>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</si>
  <si>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</si>
  <si>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</si>
  <si>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</si>
  <si>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</si>
  <si>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</si>
  <si>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</si>
  <si>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</si>
  <si>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</si>
  <si>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</si>
  <si>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</si>
  <si>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</si>
  <si>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</si>
  <si>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</si>
  <si>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</si>
  <si>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</si>
  <si>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</si>
  <si>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</si>
  <si>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</si>
  <si>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</si>
  <si>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</si>
  <si>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</si>
  <si>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</si>
  <si>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</si>
  <si>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</si>
  <si>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</si>
  <si>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</si>
  <si>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</si>
  <si>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</si>
  <si>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</si>
  <si>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</si>
  <si>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</si>
  <si>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</si>
  <si>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</si>
  <si>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</si>
  <si>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</si>
  <si>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</si>
  <si>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</si>
  <si>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</si>
  <si>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</si>
  <si>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</si>
  <si>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</si>
  <si>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</si>
  <si>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</si>
  <si>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</si>
  <si>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</si>
  <si>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</si>
  <si>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</si>
  <si>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</si>
  <si>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</si>
  <si>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</si>
  <si>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</si>
  <si>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</si>
  <si>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</si>
  <si>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</si>
  <si>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</si>
  <si>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</si>
  <si>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</si>
  <si>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</si>
  <si>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</si>
  <si>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</si>
  <si>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</si>
  <si>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</si>
  <si>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</si>
  <si>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</si>
  <si>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</si>
  <si>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</si>
  <si>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</si>
  <si>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</si>
  <si>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</si>
  <si>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</si>
  <si>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</si>
  <si>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</si>
  <si>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</si>
  <si>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</si>
  <si>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</si>
  <si>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</si>
  <si>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</si>
  <si>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</si>
  <si>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</si>
  <si>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</si>
  <si>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</si>
  <si>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</si>
  <si>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</si>
  <si>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</si>
  <si>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</si>
  <si>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</si>
  <si>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</si>
  <si>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</si>
  <si>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</si>
  <si>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</si>
  <si>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</si>
  <si>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</si>
  <si>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</si>
  <si>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</si>
  <si>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</si>
  <si>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</si>
  <si>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</si>
  <si>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</si>
  <si>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</si>
  <si>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</si>
  <si>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</si>
  <si>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</si>
  <si>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</si>
  <si>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</si>
  <si>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</si>
  <si>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</si>
  <si>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</si>
  <si>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</si>
  <si>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</si>
  <si>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</si>
  <si>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</si>
  <si>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</si>
  <si>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</si>
  <si>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</si>
  <si>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</si>
  <si>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</si>
  <si>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</si>
  <si>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</si>
  <si>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</si>
  <si>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</si>
  <si>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</si>
  <si>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</si>
  <si>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</si>
  <si>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</si>
  <si>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</si>
  <si>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</si>
  <si>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</si>
  <si>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</si>
  <si>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</si>
  <si>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</si>
  <si>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</si>
  <si>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</si>
  <si>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</si>
  <si>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</si>
  <si>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</si>
  <si>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</si>
  <si>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</si>
  <si>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</si>
  <si>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</si>
  <si>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</si>
  <si>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</si>
  <si>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</si>
  <si>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</si>
  <si>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</si>
  <si>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</si>
  <si>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</si>
  <si>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</si>
  <si>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</si>
  <si>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</si>
  <si>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</si>
  <si>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</si>
  <si>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</si>
  <si>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</si>
  <si>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</si>
  <si>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</si>
  <si>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</si>
  <si>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</si>
  <si>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</si>
  <si>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</si>
  <si>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</si>
  <si>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</si>
  <si>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</si>
  <si>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</si>
  <si>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</si>
  <si>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</si>
  <si>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</si>
  <si>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</si>
  <si>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</si>
  <si>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</si>
  <si>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</si>
  <si>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</si>
  <si>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</si>
  <si>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</si>
  <si>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</si>
  <si>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</si>
  <si>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</si>
  <si>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</si>
  <si>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</si>
  <si>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</si>
  <si>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</si>
  <si>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</si>
  <si>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</si>
  <si>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</si>
  <si>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</si>
  <si>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</si>
  <si>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</si>
  <si>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</si>
  <si>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</si>
  <si>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</si>
  <si>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</si>
  <si>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</si>
  <si>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</si>
  <si>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</si>
  <si>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</si>
  <si>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</si>
  <si>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</si>
  <si>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</si>
  <si>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</si>
  <si>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</si>
  <si>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</si>
  <si>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</si>
  <si>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</si>
  <si>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</si>
  <si>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</si>
  <si>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</si>
  <si>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</si>
  <si>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</si>
  <si>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</si>
  <si>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</si>
  <si>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</si>
  <si>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</si>
  <si>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</si>
  <si>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</si>
  <si>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</si>
  <si>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</si>
  <si>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</si>
  <si>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</si>
  <si>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</si>
  <si>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</si>
  <si>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</si>
  <si>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</si>
  <si>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</si>
  <si>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</si>
  <si>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</si>
  <si>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</si>
  <si>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</si>
  <si>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</si>
  <si>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</si>
  <si>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</si>
  <si>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</si>
  <si>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</si>
  <si>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</si>
  <si>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</si>
  <si>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</si>
  <si>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</si>
  <si>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</si>
  <si>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</si>
  <si>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</si>
  <si>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</si>
  <si>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</si>
  <si>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</si>
  <si>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</si>
  <si>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</si>
  <si>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</si>
  <si>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</si>
  <si>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</si>
  <si>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</si>
  <si>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</si>
  <si>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</si>
  <si>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</si>
  <si>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</si>
  <si>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</si>
  <si>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</si>
  <si>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</si>
  <si>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</si>
  <si>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</si>
  <si>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</si>
  <si>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</si>
  <si>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</si>
  <si>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</si>
  <si>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</si>
  <si>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</si>
  <si>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</si>
  <si>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</si>
  <si>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</si>
  <si>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</si>
  <si>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</si>
  <si>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</si>
  <si>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</si>
  <si>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</si>
  <si>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</si>
  <si>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</si>
  <si>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</si>
  <si>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</si>
  <si>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</si>
  <si>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</si>
  <si>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</si>
  <si>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</si>
  <si>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</si>
  <si>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</si>
  <si>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</si>
  <si>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</si>
  <si>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</si>
  <si>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</si>
  <si>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</si>
  <si>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</si>
  <si>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</si>
  <si>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</si>
  <si>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</si>
  <si>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</si>
  <si>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</si>
  <si>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</si>
  <si>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</si>
  <si>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</si>
  <si>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</si>
  <si>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</si>
  <si>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</si>
  <si>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</si>
  <si>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</si>
  <si>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</si>
  <si>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</si>
  <si>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</si>
  <si>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</si>
  <si>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</si>
  <si>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</si>
  <si>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</si>
  <si>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</si>
  <si>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</si>
  <si>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</si>
  <si>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</si>
  <si>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</si>
  <si>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</si>
  <si>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</si>
  <si>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</si>
  <si>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</si>
  <si>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</si>
  <si>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</si>
  <si>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</si>
  <si>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</si>
  <si>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</si>
  <si>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</si>
  <si>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</si>
  <si>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</si>
  <si>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</si>
  <si>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</si>
  <si>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</si>
  <si>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</si>
  <si>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</si>
  <si>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</si>
  <si>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</si>
  <si>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</si>
  <si>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</si>
  <si>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</si>
  <si>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</si>
  <si>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</si>
  <si>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</si>
  <si>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</si>
  <si>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</si>
  <si>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</si>
  <si>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</si>
  <si>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</si>
  <si>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</si>
  <si>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</si>
  <si>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</si>
  <si>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</si>
  <si>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</si>
  <si>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</si>
  <si>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</si>
  <si>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</si>
  <si>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</si>
  <si>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</si>
  <si>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</si>
  <si>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</si>
  <si>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</si>
  <si>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</si>
  <si>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</si>
  <si>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</si>
  <si>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</si>
  <si>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</si>
  <si>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</si>
  <si>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</si>
  <si>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</si>
  <si>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</si>
  <si>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</si>
  <si>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</si>
  <si>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</si>
  <si>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</si>
  <si>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</si>
  <si>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</si>
  <si>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</si>
  <si>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</si>
  <si>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</si>
  <si>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</si>
  <si>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</si>
  <si>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</si>
  <si>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</si>
  <si>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</si>
  <si>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</si>
  <si>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</si>
  <si>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</si>
  <si>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</si>
  <si>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</si>
  <si>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</si>
  <si>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</si>
  <si>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</si>
  <si>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</si>
  <si>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</si>
  <si>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</si>
  <si>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</si>
  <si>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</si>
  <si>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</si>
  <si>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</si>
  <si>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</si>
  <si>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</si>
  <si>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</si>
  <si>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</si>
  <si>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</si>
  <si>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</si>
  <si>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</si>
  <si>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</si>
  <si>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</si>
  <si>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</si>
  <si>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</si>
  <si>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</si>
  <si>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</si>
  <si>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</si>
  <si>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</si>
  <si>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</si>
  <si>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</si>
  <si>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</si>
  <si>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</si>
  <si>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</si>
  <si>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</si>
  <si>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</si>
  <si>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</si>
  <si>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</si>
  <si>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</si>
  <si>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</si>
  <si>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</si>
  <si>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</si>
  <si>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</si>
  <si>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</si>
  <si>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</si>
  <si>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</si>
  <si>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</si>
  <si>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</si>
  <si>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</si>
  <si>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</si>
  <si>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</si>
  <si>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</si>
  <si>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</si>
  <si>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</si>
  <si>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</si>
  <si>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</si>
  <si>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</si>
  <si>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</si>
  <si>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</si>
  <si>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</si>
  <si>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</si>
  <si>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</si>
  <si>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</si>
  <si>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</si>
  <si>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</si>
  <si>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</si>
  <si>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</si>
  <si>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</si>
  <si>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</si>
  <si>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</si>
  <si>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</si>
  <si>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</si>
  <si>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</si>
  <si>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</si>
  <si>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</si>
  <si>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</si>
  <si>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</si>
  <si>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</si>
  <si>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</si>
  <si>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</si>
  <si>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</si>
  <si>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</si>
  <si>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</si>
  <si>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</si>
  <si>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</si>
  <si>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</si>
  <si>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</si>
  <si>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</si>
  <si>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</si>
  <si>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</si>
  <si>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</si>
  <si>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</si>
  <si>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</si>
  <si>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</si>
  <si>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</si>
  <si>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</si>
  <si>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</si>
  <si>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</si>
  <si>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</si>
  <si>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</si>
  <si>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</si>
  <si>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</si>
  <si>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</si>
  <si>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</si>
  <si>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</si>
  <si>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</si>
  <si>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</si>
  <si>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</si>
  <si>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</si>
  <si>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</si>
  <si>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</si>
  <si>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</si>
  <si>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</si>
  <si>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</si>
  <si>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</si>
  <si>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</si>
  <si>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</si>
  <si>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</si>
  <si>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</si>
  <si>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</si>
  <si>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</si>
  <si>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</si>
  <si>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</si>
  <si>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</si>
  <si>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</si>
  <si>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</si>
  <si>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</si>
  <si>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</si>
  <si>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</si>
  <si>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</si>
  <si>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</si>
  <si>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</si>
  <si>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</si>
  <si>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</si>
  <si>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</si>
  <si>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</si>
  <si>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</si>
  <si>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</si>
  <si>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</si>
  <si>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</si>
  <si>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</si>
  <si>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</si>
  <si>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</si>
  <si>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</si>
  <si>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</si>
  <si>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</si>
  <si>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</si>
  <si>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</si>
  <si>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</si>
  <si>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</si>
  <si>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</si>
  <si>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</si>
  <si>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</si>
  <si>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</si>
  <si>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</si>
  <si>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</si>
  <si>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</si>
  <si>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</si>
  <si>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</si>
  <si>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</si>
  <si>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</si>
  <si>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</si>
  <si>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</si>
  <si>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</si>
  <si>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</si>
  <si>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</si>
  <si>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</si>
  <si>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</si>
  <si>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</si>
  <si>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</si>
  <si>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</si>
  <si>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</si>
  <si>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</si>
  <si>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</si>
  <si>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</si>
  <si>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</si>
  <si>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</si>
  <si>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</si>
  <si>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</si>
  <si>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</si>
  <si>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</si>
  <si>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</si>
  <si>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</si>
  <si>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</si>
  <si>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</si>
  <si>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</si>
  <si>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</si>
  <si>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</si>
  <si>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</si>
  <si>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</si>
  <si>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</si>
  <si>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</si>
  <si>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</si>
  <si>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</si>
  <si>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</si>
  <si>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</si>
  <si>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</si>
  <si>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</si>
  <si>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</si>
  <si>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</si>
  <si>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</si>
  <si>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</si>
  <si>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</si>
  <si>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</si>
  <si>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</si>
  <si>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</si>
  <si>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</si>
  <si>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</si>
  <si>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</si>
  <si>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</si>
  <si>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</si>
  <si>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</si>
  <si>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</si>
  <si>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</si>
  <si>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</si>
  <si>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</si>
  <si>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</si>
  <si>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</si>
  <si>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</si>
  <si>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</si>
  <si>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</si>
  <si>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</si>
  <si>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</si>
  <si>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</si>
  <si>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</si>
  <si>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</si>
  <si>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</si>
  <si>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</si>
  <si>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</si>
  <si>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</si>
  <si>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</si>
  <si>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</si>
  <si>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</si>
  <si>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</si>
  <si>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</si>
  <si>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</si>
  <si>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</si>
  <si>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</si>
  <si>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</si>
  <si>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</si>
  <si>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</si>
  <si>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</si>
  <si>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</si>
  <si>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</si>
  <si>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</si>
  <si>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</si>
  <si>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</si>
  <si>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</si>
  <si>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</si>
  <si>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</si>
  <si>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</si>
  <si>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</si>
  <si>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</si>
  <si>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</si>
  <si>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</si>
  <si>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</si>
  <si>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</si>
  <si>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</si>
  <si>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</si>
  <si>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</si>
  <si>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</si>
  <si>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</si>
  <si>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</si>
  <si>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</si>
  <si>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</si>
  <si>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</si>
  <si>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</si>
  <si>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</si>
  <si>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</si>
  <si>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</si>
  <si>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</si>
  <si>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</si>
  <si>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</si>
  <si>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</si>
  <si>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</si>
  <si>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</si>
  <si>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</si>
  <si>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</si>
  <si>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</si>
  <si>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</si>
  <si>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</si>
  <si>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</si>
  <si>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</si>
  <si>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</si>
  <si>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</si>
  <si>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</si>
  <si>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</si>
  <si>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</si>
  <si>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</si>
  <si>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</si>
  <si>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</si>
  <si>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</si>
  <si>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</si>
  <si>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</si>
  <si>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</si>
  <si>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</si>
  <si>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</si>
  <si>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</si>
  <si>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</si>
  <si>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</si>
  <si>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</si>
  <si>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</si>
  <si>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</si>
  <si>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</si>
  <si>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</si>
  <si>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</si>
  <si>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</si>
  <si>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</si>
  <si>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</si>
  <si>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</si>
  <si>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</si>
  <si>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</si>
  <si>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</si>
  <si>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</si>
  <si>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</si>
  <si>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</si>
  <si>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</si>
  <si>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</si>
  <si>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</si>
  <si>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</si>
  <si>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</si>
  <si>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</si>
  <si>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</si>
  <si>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</si>
  <si>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</si>
  <si>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</si>
  <si>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</si>
  <si>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</si>
  <si>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</si>
  <si>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</si>
  <si>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</si>
  <si>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</si>
  <si>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</si>
  <si>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</si>
  <si>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</si>
  <si>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</si>
  <si>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</si>
  <si>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</si>
  <si>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</si>
  <si>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</si>
  <si>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</si>
  <si>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</si>
  <si>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</si>
  <si>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</si>
  <si>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</si>
  <si>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</si>
  <si>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</si>
  <si>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</si>
  <si>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</si>
  <si>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</si>
  <si>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</si>
  <si>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</si>
  <si>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</si>
  <si>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</si>
  <si>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</si>
  <si>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</si>
  <si>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</si>
  <si>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</si>
  <si>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</si>
  <si>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</si>
  <si>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</si>
  <si>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</si>
  <si>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</si>
  <si>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</si>
  <si>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</si>
  <si>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</si>
  <si>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</si>
  <si>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</si>
  <si>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</si>
  <si>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</si>
  <si>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</si>
  <si>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</si>
  <si>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</si>
  <si>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</si>
  <si>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</si>
  <si>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</si>
  <si>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</si>
  <si>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</si>
  <si>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</si>
  <si>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</si>
  <si>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</si>
  <si>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</si>
  <si>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</si>
  <si>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</si>
  <si>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</si>
  <si>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</si>
  <si>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</si>
  <si>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</si>
  <si>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</si>
  <si>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</si>
  <si>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</si>
  <si>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</si>
  <si>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</si>
  <si>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</si>
  <si>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</si>
  <si>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</si>
  <si>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</si>
  <si>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</si>
  <si>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</si>
  <si>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</si>
  <si>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</si>
  <si>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</si>
  <si>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</si>
  <si>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</si>
  <si>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</si>
  <si>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</si>
  <si>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</si>
  <si>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</si>
  <si>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</si>
  <si>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</si>
  <si>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</si>
  <si>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</si>
  <si>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</si>
  <si>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</si>
  <si>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</si>
  <si>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</si>
  <si>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</si>
  <si>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</si>
  <si>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</si>
  <si>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</si>
  <si>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</si>
  <si>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</si>
  <si>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</si>
  <si>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</si>
  <si>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</si>
  <si>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</si>
  <si>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</si>
  <si>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</si>
  <si>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</si>
  <si>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</si>
  <si>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</si>
  <si>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</si>
  <si>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</si>
  <si>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</si>
  <si>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</si>
  <si>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</si>
  <si>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</si>
  <si>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</si>
  <si>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</si>
  <si>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</si>
  <si>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</si>
  <si>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</si>
  <si>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</si>
  <si>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</si>
  <si>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</si>
  <si>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</si>
  <si>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</si>
  <si>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</si>
  <si>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</si>
  <si>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</si>
  <si>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</si>
  <si>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</si>
  <si>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</si>
  <si>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</si>
  <si>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</si>
  <si>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</si>
  <si>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</si>
  <si>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</si>
  <si>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</si>
  <si>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</si>
  <si>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</si>
  <si>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</si>
  <si>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</si>
  <si>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</si>
  <si>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</si>
  <si>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</si>
  <si>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</si>
  <si>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</si>
  <si>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</si>
  <si>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</si>
  <si>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</si>
  <si>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</si>
  <si>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</si>
  <si>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</si>
  <si>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</si>
  <si>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</si>
  <si>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</si>
  <si>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</si>
  <si>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</si>
  <si>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</si>
  <si>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</si>
  <si>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</si>
  <si>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</si>
  <si>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</si>
  <si>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</si>
  <si>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</si>
  <si>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</si>
  <si>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</si>
  <si>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</si>
  <si>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</si>
  <si>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</si>
  <si>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</si>
  <si>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</si>
  <si>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</si>
  <si>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</si>
  <si>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</si>
  <si>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</si>
  <si>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</si>
  <si>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</si>
  <si>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</si>
  <si>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</si>
  <si>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</si>
  <si>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</si>
  <si>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</si>
  <si>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</si>
  <si>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</si>
  <si>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</si>
  <si>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</si>
  <si>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</si>
  <si>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</si>
  <si>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</si>
  <si>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</si>
  <si>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</si>
  <si>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</si>
  <si>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</si>
  <si>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</si>
  <si>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</si>
  <si>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</si>
  <si>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</si>
  <si>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</si>
  <si>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</si>
  <si>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</si>
  <si>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</si>
  <si>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</si>
  <si>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</si>
  <si>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</si>
  <si>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</si>
  <si>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</si>
  <si>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</si>
  <si>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</si>
  <si>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</si>
  <si>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</si>
  <si>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</si>
  <si>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</si>
  <si>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</si>
  <si>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</si>
  <si>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</si>
  <si>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</si>
  <si>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</si>
  <si>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</si>
  <si>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</si>
  <si>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</si>
  <si>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</si>
  <si>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</si>
  <si>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</si>
  <si>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</si>
  <si>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</si>
  <si>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</si>
  <si>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</si>
  <si>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</si>
  <si>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</si>
  <si>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</si>
  <si>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</si>
  <si>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</si>
  <si>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</si>
  <si>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</si>
  <si>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</si>
  <si>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</si>
  <si>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</si>
  <si>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</si>
  <si>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</si>
  <si>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</si>
  <si>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</si>
  <si>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</si>
  <si>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</si>
  <si>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</si>
  <si>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</si>
  <si>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</si>
  <si>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</si>
  <si>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</si>
  <si>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</si>
  <si>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</si>
  <si>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</si>
  <si>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</si>
  <si>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</si>
  <si>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</si>
  <si>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</si>
  <si>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</si>
  <si>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</si>
  <si>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</si>
  <si>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</si>
  <si>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</si>
  <si>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</si>
  <si>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</si>
  <si>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</si>
  <si>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</si>
  <si>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</si>
  <si>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</si>
  <si>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</si>
  <si>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</si>
  <si>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</si>
  <si>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</si>
  <si>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</si>
  <si>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</si>
  <si>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</si>
  <si>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</si>
  <si>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</si>
  <si>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</si>
  <si>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</si>
  <si>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</si>
  <si>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</si>
  <si>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</si>
  <si>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</si>
  <si>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</si>
  <si>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</si>
  <si>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</si>
  <si>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</si>
  <si>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</si>
  <si>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</si>
  <si>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</si>
  <si>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</si>
  <si>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</si>
  <si>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</si>
  <si>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</si>
  <si>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</si>
  <si>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</si>
  <si>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</si>
  <si>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</si>
  <si>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</si>
  <si>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</si>
  <si>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</si>
  <si>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</si>
  <si>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</si>
  <si>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</si>
  <si>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</si>
  <si>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</si>
  <si>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</si>
  <si>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</si>
  <si>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</si>
  <si>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</si>
  <si>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</si>
  <si>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</si>
  <si>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</si>
  <si>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</si>
  <si>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</si>
  <si>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</si>
  <si>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</si>
  <si>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</si>
  <si>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</si>
  <si>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</si>
  <si>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</si>
  <si>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</si>
  <si>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</si>
  <si>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</si>
  <si>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</si>
  <si>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</si>
  <si>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</si>
  <si>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</si>
  <si>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</si>
  <si>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</si>
  <si>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</si>
  <si>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</si>
  <si>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</si>
  <si>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</si>
  <si>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</si>
  <si>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</si>
  <si>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</si>
  <si>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</si>
  <si>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</si>
  <si>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</si>
  <si>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</si>
  <si>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</si>
  <si>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</si>
  <si>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</si>
  <si>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</si>
  <si>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</si>
  <si>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</si>
  <si>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</si>
  <si>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</si>
  <si>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</si>
  <si>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</si>
  <si>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</si>
  <si>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</si>
  <si>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</si>
  <si>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</si>
  <si>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</si>
  <si>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</si>
  <si>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</si>
  <si>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</si>
  <si>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</si>
  <si>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</si>
  <si>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</si>
  <si>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</si>
  <si>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</si>
  <si>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</si>
  <si>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</si>
  <si>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</si>
  <si>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</si>
  <si>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</si>
  <si>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</si>
  <si>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</si>
  <si>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</si>
  <si>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</si>
  <si>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</si>
  <si>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</si>
  <si>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</si>
  <si>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</si>
  <si>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</si>
  <si>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</si>
  <si>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</si>
  <si>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</si>
  <si>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</si>
  <si>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</si>
  <si>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</si>
  <si>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</si>
  <si>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</si>
  <si>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</si>
  <si>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</si>
  <si>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</si>
  <si>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</si>
  <si>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</si>
  <si>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</si>
  <si>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</si>
  <si>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</si>
  <si>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</si>
  <si>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</si>
  <si>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</si>
  <si>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</si>
  <si>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</si>
  <si>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</si>
  <si>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</si>
  <si>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</si>
  <si>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</si>
  <si>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</si>
  <si>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</si>
  <si>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</si>
  <si>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</si>
  <si>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</si>
  <si>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</si>
  <si>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</si>
  <si>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</si>
  <si>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</si>
  <si>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</si>
  <si>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</si>
  <si>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</si>
  <si>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</si>
  <si>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</si>
  <si>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</si>
  <si>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</si>
  <si>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</si>
  <si>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</si>
  <si>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</si>
  <si>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</si>
  <si>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</si>
  <si>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</si>
  <si>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</si>
  <si>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</si>
  <si>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</si>
  <si>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</si>
  <si>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</si>
  <si>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</si>
  <si>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</si>
  <si>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</si>
  <si>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</si>
  <si>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</si>
  <si>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</si>
  <si>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</si>
  <si>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</si>
  <si>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</si>
  <si>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</si>
  <si>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</si>
  <si>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</si>
  <si>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</si>
  <si>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</si>
  <si>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</si>
  <si>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</si>
  <si>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</si>
  <si>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</si>
  <si>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</si>
  <si>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</si>
  <si>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</si>
  <si>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</si>
  <si>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</si>
  <si>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</si>
  <si>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</si>
  <si>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</si>
  <si>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</si>
  <si>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</si>
  <si>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</si>
  <si>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</si>
  <si>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</si>
  <si>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</si>
  <si>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</si>
  <si>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</si>
  <si>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</si>
  <si>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</si>
  <si>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</si>
  <si>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</si>
  <si>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</si>
  <si>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</si>
  <si>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</si>
  <si>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</si>
  <si>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</si>
  <si>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</si>
  <si>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</si>
  <si>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</si>
  <si>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</si>
  <si>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</si>
  <si>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</si>
  <si>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</si>
  <si>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</si>
  <si>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</si>
  <si>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</si>
  <si>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</si>
  <si>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</si>
  <si>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</si>
  <si>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</si>
  <si>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</si>
  <si>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</si>
  <si>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</si>
  <si>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</si>
  <si>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</si>
  <si>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</si>
  <si>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</si>
  <si>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</si>
  <si>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</si>
  <si>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</si>
  <si>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</si>
  <si>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</si>
  <si>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</si>
  <si>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</si>
  <si>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</si>
  <si>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</si>
  <si>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</si>
  <si>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</si>
  <si>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</si>
  <si>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</si>
  <si>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</si>
  <si>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</si>
  <si>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</si>
  <si>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</si>
  <si>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</si>
  <si>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</si>
  <si>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</si>
  <si>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</si>
  <si>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</si>
  <si>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</si>
  <si>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</si>
  <si>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</si>
  <si>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</si>
  <si>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</si>
  <si>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</si>
  <si>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</si>
  <si>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</si>
  <si>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</si>
  <si>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</si>
  <si>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</si>
  <si>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</si>
  <si>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</si>
  <si>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</si>
  <si>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</si>
  <si>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</si>
  <si>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</si>
  <si>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</si>
  <si>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</si>
  <si>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</si>
  <si>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</si>
  <si>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</si>
  <si>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</si>
  <si>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</si>
  <si>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</si>
  <si>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</si>
  <si>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</si>
  <si>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</si>
  <si>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</si>
  <si>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</si>
  <si>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</si>
  <si>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</si>
  <si>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</si>
  <si>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</si>
  <si>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</si>
  <si>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</si>
  <si>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</si>
  <si>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</si>
  <si>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</si>
  <si>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</si>
  <si>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</si>
  <si>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</si>
  <si>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</si>
  <si>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</si>
  <si>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</si>
  <si>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</si>
  <si>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</si>
  <si>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</si>
  <si>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</si>
  <si>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</si>
  <si>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</si>
  <si>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</si>
  <si>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</si>
  <si>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</si>
  <si>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</si>
  <si>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</si>
  <si>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</si>
  <si>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</si>
  <si>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</si>
  <si>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</si>
  <si>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</si>
  <si>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</si>
  <si>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</si>
  <si>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</si>
  <si>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</si>
  <si>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</si>
  <si>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</si>
  <si>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</si>
  <si>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</si>
  <si>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</si>
  <si>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</si>
  <si>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</si>
  <si>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</si>
  <si>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</si>
  <si>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</si>
  <si>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</si>
  <si>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</si>
  <si>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</si>
  <si>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</si>
  <si>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</si>
  <si>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</si>
  <si>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</si>
  <si>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</si>
  <si>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</si>
  <si>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</si>
  <si>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</si>
  <si>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</si>
  <si>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</si>
  <si>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</si>
  <si>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</si>
  <si>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</si>
  <si>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</si>
  <si>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</si>
  <si>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</si>
  <si>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</si>
  <si>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</si>
  <si>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</si>
  <si>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</si>
  <si>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</si>
  <si>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</si>
  <si>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</si>
  <si>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</si>
  <si>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</si>
  <si>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</si>
  <si>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</si>
  <si>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</si>
  <si>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</si>
  <si>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</si>
  <si>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</si>
  <si>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</si>
  <si>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</si>
  <si>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</si>
  <si>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</si>
  <si>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</si>
  <si>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</si>
  <si>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</si>
  <si>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</si>
  <si>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</si>
  <si>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</si>
  <si>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</si>
  <si>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</si>
  <si>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</si>
  <si>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</si>
  <si>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</si>
  <si>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</si>
  <si>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</si>
  <si>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</si>
  <si>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</si>
  <si>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</si>
  <si>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</si>
  <si>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</si>
  <si>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</si>
  <si>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</si>
  <si>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</si>
  <si>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</si>
  <si>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</si>
  <si>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</si>
  <si>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</si>
  <si>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</si>
  <si>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</si>
  <si>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</si>
  <si>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</si>
  <si>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</si>
  <si>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</si>
  <si>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</si>
  <si>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</si>
  <si>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</si>
  <si>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</si>
  <si>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</si>
  <si>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</si>
  <si>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</si>
  <si>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</si>
  <si>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</si>
  <si>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</si>
  <si>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</si>
  <si>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</si>
  <si>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</si>
  <si>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</si>
  <si>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</si>
  <si>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</si>
  <si>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</si>
  <si>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</si>
  <si>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</si>
  <si>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</si>
  <si>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</si>
  <si>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</si>
  <si>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</si>
  <si>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</si>
  <si>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</si>
  <si>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</si>
  <si>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</si>
  <si>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</si>
  <si>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</si>
  <si>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</si>
  <si>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</si>
  <si>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</si>
  <si>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</si>
  <si>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</si>
  <si>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</si>
  <si>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</si>
  <si>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</si>
  <si>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</si>
  <si>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</si>
  <si>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</si>
  <si>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</si>
  <si>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</si>
  <si>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</si>
  <si>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</si>
  <si>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</si>
  <si>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</si>
  <si>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</si>
  <si>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</si>
  <si>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</si>
  <si>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</si>
  <si>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</si>
  <si>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</si>
  <si>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</si>
  <si>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</si>
  <si>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</si>
  <si>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</si>
  <si>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</si>
  <si>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</si>
  <si>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</si>
  <si>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</si>
  <si>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</si>
  <si>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</si>
  <si>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</si>
  <si>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</si>
  <si>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</si>
  <si>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</si>
  <si>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</si>
  <si>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</si>
  <si>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</si>
  <si>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</si>
  <si>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</si>
  <si>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</si>
  <si>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</si>
  <si>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</si>
  <si>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</si>
  <si>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</si>
  <si>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</si>
  <si>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</si>
  <si>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</si>
  <si>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</si>
  <si>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</si>
  <si>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</si>
  <si>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</si>
  <si>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</si>
  <si>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</si>
  <si>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</si>
  <si>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</si>
  <si>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</si>
  <si>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</si>
  <si>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</si>
  <si>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</si>
  <si>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</si>
  <si>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</si>
  <si>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</si>
  <si>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</si>
  <si>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</si>
  <si>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</si>
  <si>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</si>
  <si>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</si>
  <si>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</si>
  <si>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</si>
  <si>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</si>
  <si>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</si>
  <si>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</si>
  <si>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</si>
  <si>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</si>
  <si>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</si>
  <si>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</si>
  <si>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</si>
  <si>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</si>
  <si>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</si>
  <si>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</si>
  <si>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</si>
  <si>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</si>
  <si>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</si>
  <si>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</si>
  <si>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</si>
  <si>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</si>
  <si>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</si>
  <si>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</si>
  <si>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</si>
  <si>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</si>
  <si>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</si>
  <si>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</si>
  <si>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</si>
  <si>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</si>
  <si>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</si>
  <si>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</si>
  <si>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</si>
  <si>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</si>
  <si>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</si>
  <si>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</si>
  <si>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</si>
  <si>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</si>
  <si>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</si>
  <si>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</si>
  <si>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</si>
  <si>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</si>
  <si>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</si>
  <si>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</si>
  <si>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</si>
  <si>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</si>
  <si>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</si>
  <si>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</si>
  <si>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</si>
  <si>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</si>
  <si>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</si>
  <si>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</si>
  <si>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</si>
  <si>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</si>
  <si>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</si>
  <si>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</si>
  <si>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</si>
  <si>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</si>
  <si>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</si>
  <si>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</si>
  <si>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</si>
  <si>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</si>
  <si>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</si>
  <si>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</si>
  <si>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</si>
  <si>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</si>
  <si>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</si>
  <si>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</si>
  <si>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</si>
  <si>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</si>
  <si>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</si>
  <si>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</si>
  <si>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</si>
  <si>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</si>
  <si>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</si>
  <si>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</si>
  <si>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</si>
  <si>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</si>
  <si>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</si>
  <si>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</si>
  <si>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</si>
  <si>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</si>
  <si>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</si>
  <si>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</si>
  <si>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</si>
  <si>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</si>
  <si>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</si>
  <si>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</si>
  <si>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</si>
  <si>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</si>
  <si>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</si>
  <si>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</si>
  <si>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</si>
  <si>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</si>
  <si>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</si>
  <si>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</si>
  <si>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</si>
  <si>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</si>
  <si>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</si>
  <si>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</si>
  <si>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</si>
  <si>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</si>
  <si>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</si>
  <si>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</si>
  <si>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</si>
  <si>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</si>
  <si>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</si>
  <si>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</si>
  <si>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</si>
  <si>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</si>
  <si>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</si>
  <si>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</si>
  <si>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</si>
  <si>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</si>
  <si>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</si>
  <si>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</si>
  <si>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</si>
  <si>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</si>
  <si>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</si>
  <si>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</si>
  <si>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</si>
  <si>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</si>
  <si>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</si>
  <si>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</si>
  <si>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</si>
  <si>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</si>
  <si>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</si>
  <si>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</si>
  <si>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</si>
  <si>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</si>
  <si>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</si>
  <si>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</si>
  <si>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</si>
  <si>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</si>
  <si>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</si>
  <si>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</si>
  <si>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</si>
  <si>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</si>
  <si>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</si>
  <si>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</si>
  <si>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</si>
  <si>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</si>
  <si>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</si>
  <si>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</si>
  <si>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</si>
  <si>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</si>
  <si>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</si>
  <si>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</si>
  <si>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</si>
  <si>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</si>
  <si>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</si>
  <si>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</si>
  <si>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</si>
  <si>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</si>
  <si>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</si>
  <si>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</si>
  <si>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</si>
  <si>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</si>
  <si>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</si>
  <si>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</si>
  <si>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</si>
  <si>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</si>
  <si>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</si>
  <si>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</si>
  <si>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</si>
  <si>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</si>
  <si>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</si>
  <si>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</si>
  <si>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</si>
  <si>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</si>
  <si>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</si>
  <si>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</si>
  <si>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</si>
  <si>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</si>
  <si>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</si>
  <si>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</si>
  <si>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</si>
  <si>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</si>
  <si>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</si>
  <si>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</si>
  <si>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</si>
  <si>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</si>
  <si>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</si>
  <si>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</si>
  <si>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</si>
  <si>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</si>
  <si>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</si>
  <si>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</si>
  <si>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</si>
  <si>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</si>
  <si>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</si>
  <si>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</si>
  <si>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</si>
  <si>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</si>
  <si>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</si>
  <si>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</si>
  <si>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</si>
  <si>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</si>
  <si>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</si>
  <si>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</si>
  <si>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</si>
  <si>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</si>
  <si>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</si>
  <si>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</si>
  <si>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</si>
  <si>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</si>
  <si>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</si>
  <si>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</si>
  <si>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</si>
  <si>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</si>
  <si>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</si>
  <si>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</si>
  <si>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</si>
  <si>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</si>
  <si>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</si>
  <si>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</si>
  <si>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</si>
  <si>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</si>
  <si>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</si>
  <si>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</si>
  <si>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</si>
  <si>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</si>
  <si>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</si>
  <si>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</si>
  <si>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</si>
  <si>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</si>
  <si>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</si>
  <si>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</si>
  <si>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</si>
  <si>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</si>
  <si>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</si>
  <si>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</si>
  <si>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</si>
  <si>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</si>
  <si>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</si>
  <si>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</si>
  <si>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</si>
  <si>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</si>
  <si>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</si>
  <si>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</si>
  <si>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</si>
  <si>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</si>
  <si>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</si>
  <si>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</si>
  <si>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</si>
  <si>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</si>
  <si>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</si>
  <si>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</si>
  <si>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</si>
  <si>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</si>
  <si>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</si>
  <si>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</si>
  <si>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</si>
  <si>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</si>
  <si>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</si>
  <si>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</si>
  <si>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</si>
  <si>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</si>
  <si>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</si>
  <si>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</si>
  <si>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</si>
  <si>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</si>
  <si>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</si>
  <si>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</si>
  <si>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</si>
  <si>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</si>
  <si>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</si>
  <si>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</si>
  <si>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</si>
  <si>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</si>
  <si>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</si>
  <si>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</si>
  <si>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</si>
  <si>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</si>
  <si>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</si>
  <si>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</si>
  <si>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</si>
  <si>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</si>
  <si>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</si>
  <si>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</si>
  <si>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</si>
  <si>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</si>
  <si>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</si>
  <si>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</si>
  <si>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</si>
  <si>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</si>
  <si>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</si>
  <si>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</si>
  <si>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</si>
  <si>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</si>
  <si>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</si>
  <si>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</si>
  <si>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</si>
  <si>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</si>
  <si>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</si>
  <si>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</si>
  <si>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</si>
  <si>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</si>
  <si>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</si>
  <si>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</si>
  <si>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</si>
  <si>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</si>
  <si>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</si>
  <si>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</si>
  <si>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</si>
  <si>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</si>
  <si>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</si>
  <si>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</si>
  <si>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</si>
  <si>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</si>
  <si>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</si>
  <si>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</si>
  <si>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</si>
  <si>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</si>
  <si>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</si>
  <si>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</si>
  <si>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</si>
  <si>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</si>
  <si>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</si>
  <si>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</si>
  <si>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</si>
  <si>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</si>
  <si>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</si>
  <si>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</si>
  <si>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</si>
  <si>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</si>
  <si>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</si>
  <si>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</si>
  <si>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</si>
  <si>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</si>
  <si>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</si>
  <si>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</si>
  <si>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</si>
  <si>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</si>
  <si>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</si>
  <si>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</si>
  <si>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</si>
  <si>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</si>
  <si>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</si>
  <si>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</si>
  <si>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</si>
  <si>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</si>
  <si>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</si>
  <si>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</si>
  <si>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</si>
  <si>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</si>
  <si>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</si>
  <si>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</si>
  <si>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</si>
  <si>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</si>
  <si>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</si>
  <si>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</si>
  <si>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</si>
  <si>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</si>
  <si>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</si>
  <si>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</si>
  <si>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</si>
  <si>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</si>
  <si>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</si>
  <si>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</si>
  <si>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</si>
  <si>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</si>
  <si>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</si>
  <si>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</si>
  <si>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</si>
  <si>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</si>
  <si>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</si>
  <si>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</si>
  <si>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</si>
  <si>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</si>
  <si>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</si>
  <si>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</si>
  <si>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</si>
  <si>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</si>
  <si>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</si>
  <si>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</si>
  <si>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</si>
  <si>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</si>
  <si>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</si>
  <si>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</si>
  <si>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</si>
  <si>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</si>
  <si>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</si>
  <si>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</si>
  <si>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</si>
  <si>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</si>
  <si>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</si>
  <si>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</si>
  <si>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</si>
  <si>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</si>
  <si>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</si>
  <si>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</si>
  <si>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</si>
  <si>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</si>
  <si>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</si>
  <si>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</si>
  <si>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</si>
  <si>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</si>
  <si>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</si>
  <si>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</si>
  <si>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</si>
  <si>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</si>
  <si>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</si>
  <si>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</si>
  <si>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</si>
  <si>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</si>
  <si>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</si>
  <si>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</si>
  <si>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</si>
  <si>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</si>
  <si>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</si>
  <si>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</si>
  <si>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</si>
  <si>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</si>
  <si>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</si>
  <si>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</si>
  <si>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</si>
  <si>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</si>
  <si>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</si>
  <si>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</si>
  <si>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</si>
  <si>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</si>
  <si>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</si>
  <si>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</si>
  <si>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</si>
  <si>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</si>
  <si>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</si>
  <si>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</si>
  <si>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</si>
  <si>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</si>
  <si>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</si>
  <si>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</si>
  <si>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</si>
  <si>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</si>
  <si>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</si>
  <si>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</si>
  <si>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</si>
  <si>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</si>
  <si>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</si>
  <si>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</si>
  <si>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</si>
  <si>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</si>
  <si>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</si>
  <si>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</si>
  <si>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</si>
  <si>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</si>
  <si>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</si>
  <si>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</si>
  <si>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</si>
  <si>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</si>
  <si>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</si>
  <si>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</si>
  <si>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</si>
  <si>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</si>
  <si>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</si>
  <si>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</si>
  <si>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</si>
  <si>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</si>
  <si>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</si>
  <si>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</si>
  <si>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</si>
  <si>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</si>
  <si>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</si>
  <si>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</si>
  <si>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</si>
  <si>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</si>
  <si>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</si>
  <si>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</si>
  <si>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</si>
  <si>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</si>
  <si>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</si>
  <si>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</si>
  <si>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</si>
  <si>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</si>
  <si>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</si>
  <si>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</si>
  <si>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</si>
  <si>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</si>
  <si>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</si>
  <si>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</si>
  <si>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</si>
  <si>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</si>
  <si>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</si>
  <si>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</si>
  <si>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</si>
  <si>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</si>
  <si>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</si>
  <si>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</si>
  <si>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</si>
  <si>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</si>
  <si>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</si>
  <si>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</si>
  <si>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</si>
  <si>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</si>
  <si>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</si>
  <si>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</si>
  <si>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</si>
  <si>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</si>
  <si>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</si>
  <si>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</si>
  <si>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</si>
  <si>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</si>
  <si>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</si>
  <si>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</si>
  <si>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</si>
  <si>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</si>
  <si>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</si>
  <si>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</si>
  <si>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</si>
  <si>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</si>
  <si>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</si>
  <si>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</si>
  <si>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</si>
  <si>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</si>
  <si>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</si>
  <si>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</si>
  <si>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</si>
  <si>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</si>
  <si>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</si>
  <si>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</si>
  <si>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</si>
  <si>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</si>
  <si>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</si>
  <si>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</si>
  <si>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</si>
  <si>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</si>
  <si>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</si>
  <si>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</si>
  <si>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</si>
  <si>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</si>
  <si>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</si>
  <si>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</si>
  <si>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</si>
  <si>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</si>
  <si>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</si>
  <si>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</si>
  <si>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</si>
  <si>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</si>
  <si>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</si>
  <si>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</si>
  <si>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</si>
  <si>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</si>
  <si>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</si>
  <si>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</si>
  <si>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</si>
  <si>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</si>
  <si>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</si>
  <si>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</si>
  <si>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</si>
  <si>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</si>
  <si>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</si>
  <si>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</si>
  <si>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</si>
  <si>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</si>
  <si>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</si>
  <si>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</si>
  <si>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</si>
  <si>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</si>
  <si>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</si>
  <si>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</si>
  <si>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</si>
  <si>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</si>
  <si>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</si>
  <si>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</si>
  <si>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</si>
  <si>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</si>
  <si>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</si>
  <si>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</si>
  <si>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</si>
  <si>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</si>
  <si>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</si>
  <si>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</si>
  <si>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</si>
  <si>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</si>
  <si>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</si>
  <si>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</si>
  <si>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</si>
  <si>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</si>
  <si>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</si>
  <si>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</si>
  <si>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</si>
  <si>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</si>
  <si>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</si>
  <si>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</si>
  <si>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</si>
  <si>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</si>
  <si>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</si>
  <si>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</si>
  <si>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</si>
  <si>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</si>
  <si>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</si>
  <si>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</si>
  <si>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</si>
  <si>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</si>
  <si>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</si>
  <si>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</si>
  <si>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</si>
  <si>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</si>
  <si>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</si>
  <si>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</si>
  <si>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</si>
  <si>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</si>
  <si>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</si>
  <si>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</si>
  <si>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</si>
  <si>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</si>
  <si>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</si>
  <si>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</si>
  <si>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</si>
  <si>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</si>
  <si>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</si>
  <si>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</si>
  <si>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</si>
  <si>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</si>
  <si>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</si>
  <si>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</si>
  <si>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</si>
  <si>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</si>
  <si>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</si>
  <si>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</si>
  <si>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</si>
  <si>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</si>
  <si>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</si>
  <si>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</si>
  <si>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</si>
  <si>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</si>
  <si>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</si>
  <si>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</si>
  <si>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</si>
  <si>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</si>
  <si>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</si>
  <si>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</si>
  <si>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</si>
  <si>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</si>
  <si>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</si>
  <si>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</si>
  <si>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</si>
  <si>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</si>
  <si>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</si>
  <si>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</si>
  <si>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</si>
  <si>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</si>
  <si>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</si>
  <si>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</si>
  <si>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</si>
  <si>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</si>
  <si>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</si>
  <si>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</si>
  <si>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</si>
  <si>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</si>
  <si>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</si>
  <si>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</si>
  <si>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</si>
  <si>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</si>
  <si>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</si>
  <si>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</si>
  <si>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</si>
  <si>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</si>
  <si>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</si>
  <si>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</si>
  <si>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</si>
  <si>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</si>
  <si>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</si>
  <si>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</si>
  <si>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</si>
  <si>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</si>
  <si>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</si>
  <si>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</si>
  <si>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</si>
  <si>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</si>
  <si>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</si>
  <si>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</si>
  <si>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</si>
  <si>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</si>
  <si>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</si>
  <si>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</si>
  <si>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</si>
  <si>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</si>
  <si>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</si>
  <si>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</si>
  <si>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</si>
  <si>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</si>
  <si>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</si>
  <si>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</si>
  <si>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</si>
  <si>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</si>
  <si>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</si>
  <si>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</si>
  <si>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</si>
  <si>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</si>
  <si>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</si>
  <si>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</si>
  <si>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</si>
  <si>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</si>
  <si>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</si>
  <si>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</si>
  <si>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</si>
  <si>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</si>
  <si>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</si>
  <si>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</si>
  <si>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</si>
  <si>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</si>
  <si>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</si>
  <si>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</si>
  <si>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</si>
  <si>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</si>
  <si>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</si>
  <si>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</si>
  <si>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</si>
  <si>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</si>
  <si>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</si>
  <si>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</si>
  <si>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</si>
  <si>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</si>
  <si>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</si>
  <si>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</si>
  <si>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</si>
  <si>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</si>
  <si>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</si>
  <si>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</si>
  <si>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</si>
  <si>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</si>
  <si>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</si>
  <si>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</si>
  <si>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</si>
  <si>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</si>
  <si>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</si>
  <si>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</si>
  <si>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</si>
  <si>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</si>
  <si>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</si>
  <si>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</si>
  <si>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</si>
  <si>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</si>
  <si>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</si>
  <si>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</si>
  <si>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</si>
  <si>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</si>
  <si>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</si>
  <si>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</si>
  <si>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</si>
  <si>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</si>
  <si>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</si>
  <si>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</si>
  <si>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</si>
  <si>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</si>
  <si>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</si>
  <si>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</si>
  <si>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</si>
  <si>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</si>
  <si>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</si>
  <si>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</si>
  <si>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</si>
  <si>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</si>
  <si>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</si>
  <si>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</si>
  <si>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</si>
  <si>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</si>
  <si>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</si>
  <si>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</si>
  <si>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</si>
  <si>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</si>
  <si>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</si>
  <si>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</si>
  <si>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</si>
  <si>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</si>
  <si>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</si>
  <si>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</si>
  <si>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</si>
  <si>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</si>
  <si>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</si>
  <si>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</si>
  <si>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</si>
  <si>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</si>
  <si>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</si>
  <si>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</si>
  <si>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</si>
  <si>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</si>
  <si>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</si>
  <si>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</si>
  <si>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</si>
  <si>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</si>
  <si>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</si>
  <si>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</si>
  <si>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</si>
  <si>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</si>
  <si>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</si>
  <si>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</si>
  <si>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</si>
  <si>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</si>
  <si>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</si>
  <si>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</si>
  <si>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</si>
  <si>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</si>
  <si>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</si>
  <si>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</si>
  <si>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</si>
  <si>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</si>
  <si>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</si>
  <si>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</si>
  <si>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</si>
  <si>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</si>
  <si>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</si>
  <si>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</si>
  <si>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</si>
  <si>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</si>
  <si>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</si>
  <si>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</si>
  <si>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</si>
  <si>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</si>
  <si>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</si>
  <si>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</si>
  <si>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</si>
  <si>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</si>
  <si>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</si>
  <si>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</si>
  <si>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</si>
  <si>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</si>
  <si>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</si>
  <si>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</si>
  <si>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</si>
  <si>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</si>
  <si>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</si>
  <si>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</si>
  <si>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</si>
  <si>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</si>
  <si>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</si>
  <si>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</si>
  <si>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</si>
  <si>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</si>
  <si>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</si>
  <si>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</si>
  <si>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</si>
  <si>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</si>
  <si>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</si>
  <si>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</si>
  <si>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</si>
  <si>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</si>
  <si>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</si>
  <si>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</si>
  <si>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</si>
  <si>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</si>
  <si>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</si>
  <si>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</si>
  <si>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</si>
  <si>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</si>
  <si>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</si>
  <si>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</si>
  <si>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</si>
  <si>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</si>
  <si>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</si>
  <si>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</si>
  <si>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</si>
  <si>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</si>
  <si>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</si>
  <si>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</si>
  <si>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</si>
  <si>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</si>
  <si>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</si>
  <si>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</si>
  <si>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</si>
  <si>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</si>
  <si>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</si>
  <si>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</si>
  <si>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</si>
  <si>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</si>
  <si>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</si>
  <si>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</si>
  <si>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</si>
  <si>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</si>
  <si>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</si>
  <si>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</si>
  <si>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</si>
  <si>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</si>
  <si>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</si>
  <si>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</si>
  <si>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</si>
  <si>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</si>
  <si>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</si>
  <si>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</si>
  <si>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</si>
  <si>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</si>
  <si>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</si>
  <si>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</si>
  <si>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</si>
  <si>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</si>
  <si>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</si>
  <si>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</si>
  <si>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</si>
  <si>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</si>
  <si>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</si>
  <si>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</si>
  <si>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</si>
  <si>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</si>
  <si>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</si>
  <si>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</si>
  <si>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</si>
  <si>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</si>
  <si>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</si>
  <si>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</si>
  <si>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</si>
  <si>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</si>
  <si>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</si>
  <si>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</si>
  <si>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</si>
  <si>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</si>
  <si>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</si>
  <si>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</si>
  <si>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</si>
  <si>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</si>
  <si>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</si>
  <si>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</si>
  <si>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</si>
  <si>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</si>
  <si>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</si>
  <si>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</si>
  <si>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</si>
  <si>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</si>
  <si>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</si>
  <si>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</si>
  <si>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</si>
  <si>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</si>
  <si>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</si>
  <si>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</si>
  <si>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</si>
  <si>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</si>
  <si>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</si>
  <si>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</si>
  <si>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</si>
  <si>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</si>
  <si>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</si>
  <si>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</si>
  <si>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</si>
  <si>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</si>
  <si>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</si>
  <si>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</si>
  <si>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</si>
  <si>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</si>
  <si>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</si>
  <si>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</si>
  <si>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</si>
  <si>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</si>
  <si>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</si>
  <si>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</si>
  <si>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</si>
  <si>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</si>
  <si>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</si>
  <si>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</si>
  <si>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</si>
  <si>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</si>
  <si>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</si>
  <si>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</si>
  <si>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</si>
  <si>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</si>
  <si>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</si>
  <si>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</si>
  <si>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</si>
  <si>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</si>
  <si>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</si>
  <si>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</si>
  <si>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</si>
  <si>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</si>
  <si>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</si>
  <si>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</si>
  <si>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</si>
  <si>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</si>
  <si>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</si>
  <si>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</si>
  <si>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</si>
  <si>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</si>
  <si>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</si>
  <si>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</si>
  <si>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</si>
  <si>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</si>
  <si>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</si>
  <si>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</si>
  <si>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</si>
  <si>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</si>
  <si>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</si>
  <si>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</si>
  <si>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</si>
  <si>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</si>
  <si>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</si>
  <si>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</si>
  <si>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</si>
  <si>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</si>
  <si>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</si>
  <si>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</si>
  <si>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</si>
  <si>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</si>
  <si>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</si>
  <si>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</si>
  <si>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</si>
  <si>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</si>
  <si>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</si>
  <si>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</si>
  <si>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</si>
  <si>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</si>
  <si>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</si>
  <si>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</si>
  <si>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</si>
  <si>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</si>
  <si>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</si>
  <si>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</si>
  <si>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</si>
  <si>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</si>
  <si>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</si>
  <si>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</si>
  <si>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</si>
  <si>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</si>
  <si>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</si>
  <si>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</si>
  <si>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</si>
  <si>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</si>
  <si>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</si>
  <si>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</si>
  <si>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</si>
  <si>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</si>
  <si>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</si>
  <si>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</si>
  <si>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</si>
  <si>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</si>
  <si>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</si>
  <si>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</si>
  <si>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</si>
  <si>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</si>
  <si>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</si>
  <si>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</si>
  <si>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</si>
  <si>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</si>
  <si>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</si>
  <si>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</si>
  <si>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</si>
  <si>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</si>
  <si>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</si>
  <si>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</si>
  <si>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</si>
  <si>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</si>
  <si>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</si>
  <si>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</si>
  <si>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</si>
  <si>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</si>
  <si>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</si>
  <si>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</si>
  <si>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</si>
  <si>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</si>
  <si>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</si>
  <si>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</si>
  <si>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</si>
  <si>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</si>
  <si>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</si>
  <si>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</si>
  <si>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</si>
  <si>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</si>
  <si>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</si>
  <si>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</si>
  <si>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</si>
  <si>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</si>
  <si>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</si>
  <si>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</si>
  <si>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</si>
  <si>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</si>
  <si>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</si>
  <si>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</si>
  <si>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</si>
  <si>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</si>
  <si>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</si>
  <si>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</si>
  <si>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</si>
  <si>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</si>
  <si>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</si>
  <si>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</si>
  <si>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</si>
  <si>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</si>
  <si>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</si>
  <si>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</si>
  <si>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</si>
  <si>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</si>
  <si>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</si>
  <si>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</si>
  <si>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</si>
  <si>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</si>
  <si>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</si>
  <si>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</si>
  <si>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</si>
  <si>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</si>
  <si>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</si>
  <si>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</si>
  <si>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</si>
  <si>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</si>
  <si>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</si>
  <si>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</si>
  <si>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</si>
  <si>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</si>
  <si>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</si>
  <si>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</si>
  <si>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</si>
  <si>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</si>
  <si>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</si>
  <si>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</si>
  <si>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</si>
  <si>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</si>
  <si>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</si>
  <si>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</si>
  <si>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</si>
  <si>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</si>
  <si>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</si>
  <si>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</si>
  <si>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</si>
  <si>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</si>
  <si>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</si>
  <si>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</si>
  <si>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</si>
  <si>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</si>
  <si>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</si>
  <si>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</si>
  <si>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</si>
  <si>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</si>
  <si>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</si>
  <si>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</si>
  <si>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</si>
  <si>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</si>
  <si>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</si>
  <si>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</si>
  <si>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</si>
  <si>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</si>
  <si>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</si>
  <si>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</si>
  <si>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</si>
  <si>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</si>
  <si>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</si>
  <si>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</si>
  <si>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</si>
  <si>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</si>
  <si>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</si>
  <si>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</si>
  <si>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</si>
  <si>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</si>
  <si>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</si>
  <si>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</si>
  <si>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</si>
  <si>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</si>
  <si>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</si>
  <si>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</si>
  <si>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</si>
  <si>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</si>
  <si>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</si>
  <si>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</si>
  <si>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</si>
  <si>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</si>
  <si>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</si>
  <si>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</si>
  <si>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</si>
  <si>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</si>
  <si>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</si>
  <si>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</si>
  <si>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</si>
  <si>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</si>
  <si>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</si>
  <si>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</si>
  <si>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</si>
  <si>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</si>
  <si>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</si>
  <si>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</si>
  <si>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</si>
  <si>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</si>
  <si>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</si>
  <si>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</si>
  <si>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</si>
  <si>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</si>
  <si>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</si>
  <si>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</si>
  <si>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</si>
  <si>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</si>
  <si>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</si>
  <si>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</si>
  <si>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</si>
  <si>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</si>
  <si>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</si>
  <si>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</si>
  <si>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</si>
  <si>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</si>
  <si>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</si>
  <si>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</si>
  <si>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</si>
  <si>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</si>
  <si>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</si>
  <si>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</si>
  <si>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</si>
  <si>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</si>
  <si>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</si>
  <si>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</si>
  <si>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</si>
  <si>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</si>
  <si>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</si>
  <si>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</si>
  <si>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</si>
  <si>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</si>
  <si>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</si>
  <si>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</si>
  <si>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</si>
  <si>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</si>
  <si>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</si>
  <si>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</si>
  <si>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</si>
  <si>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</si>
  <si>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</si>
  <si>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</si>
  <si>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</si>
  <si>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</si>
  <si>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</si>
  <si>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</si>
  <si>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</si>
  <si>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</si>
  <si>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</si>
  <si>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</si>
  <si>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</si>
  <si>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</si>
  <si>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</si>
  <si>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</si>
  <si>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</si>
  <si>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</si>
  <si>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</si>
  <si>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</si>
  <si>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</si>
  <si>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</si>
  <si>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</si>
  <si>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</si>
  <si>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</si>
  <si>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</si>
  <si>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</si>
  <si>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</si>
  <si>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</si>
  <si>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</si>
  <si>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</si>
  <si>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</si>
  <si>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</si>
  <si>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</si>
  <si>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</si>
  <si>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</si>
  <si>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</si>
  <si>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</si>
  <si>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</si>
  <si>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</si>
  <si>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</si>
  <si>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</si>
  <si>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</si>
  <si>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</si>
  <si>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</si>
  <si>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</si>
  <si>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</si>
  <si>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</si>
  <si>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</si>
  <si>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</si>
  <si>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</si>
  <si>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</si>
  <si>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</si>
  <si>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</si>
  <si>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</si>
  <si>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</si>
  <si>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</si>
  <si>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</si>
  <si>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</si>
  <si>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</si>
  <si>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</si>
  <si>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</si>
  <si>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</si>
  <si>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</si>
  <si>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</si>
  <si>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</si>
  <si>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</si>
  <si>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</si>
  <si>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</si>
  <si>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</si>
  <si>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</si>
  <si>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</si>
  <si>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</si>
  <si>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</si>
  <si>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</si>
  <si>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</si>
  <si>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</si>
  <si>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</si>
  <si>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</si>
  <si>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</si>
  <si>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</si>
  <si>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</si>
  <si>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</si>
  <si>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</si>
  <si>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</si>
  <si>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</si>
  <si>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</si>
  <si>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</si>
  <si>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</si>
  <si>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</si>
  <si>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</si>
  <si>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</si>
  <si>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</si>
  <si>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</si>
  <si>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</si>
  <si>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</si>
  <si>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</si>
  <si>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</si>
  <si>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</si>
  <si>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</si>
  <si>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</si>
  <si>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</si>
  <si>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</si>
  <si>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</si>
  <si>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</si>
  <si>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</si>
  <si>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</si>
  <si>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</si>
  <si>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</si>
  <si>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</si>
  <si>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</si>
  <si>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</si>
  <si>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</si>
  <si>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</si>
  <si>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</si>
  <si>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</si>
  <si>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</si>
  <si>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</si>
  <si>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</si>
  <si>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</si>
  <si>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</si>
  <si>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</si>
  <si>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</si>
  <si>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</si>
  <si>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</si>
  <si>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</si>
  <si>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</si>
  <si>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</si>
  <si>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</si>
  <si>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</si>
  <si>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</si>
  <si>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</si>
  <si>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</si>
  <si>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</si>
  <si>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</si>
  <si>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</si>
  <si>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</si>
  <si>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</si>
  <si>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</si>
  <si>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</si>
  <si>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</si>
  <si>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</si>
  <si>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</si>
  <si>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</si>
  <si>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</si>
  <si>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</si>
  <si>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</si>
  <si>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</si>
  <si>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</si>
  <si>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</si>
  <si>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</si>
  <si>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</si>
  <si>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</si>
  <si>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</si>
  <si>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</si>
  <si>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</si>
  <si>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</si>
  <si>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</si>
  <si>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</si>
  <si>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</si>
  <si>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</si>
  <si>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</si>
  <si>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</si>
  <si>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</si>
  <si>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</si>
  <si>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</si>
  <si>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</si>
  <si>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</si>
  <si>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</si>
  <si>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</si>
  <si>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</si>
  <si>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</si>
  <si>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</si>
  <si>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</si>
  <si>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</si>
  <si>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</si>
  <si>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</si>
  <si>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</si>
  <si>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</si>
  <si>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</si>
  <si>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</si>
  <si>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</si>
  <si>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</si>
  <si>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</si>
  <si>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</si>
  <si>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</si>
  <si>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</si>
  <si>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</si>
  <si>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</si>
  <si>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</si>
  <si>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</si>
  <si>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</si>
  <si>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</si>
  <si>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</si>
  <si>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</si>
  <si>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</si>
  <si>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</si>
  <si>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</si>
  <si>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</si>
  <si>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</si>
  <si>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</si>
  <si>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</si>
  <si>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</si>
  <si>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</si>
  <si>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</si>
  <si>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</si>
  <si>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</si>
  <si>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</si>
  <si>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</si>
  <si>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</si>
  <si>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</si>
  <si>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</si>
  <si>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</si>
  <si>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</si>
  <si>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</si>
  <si>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</si>
  <si>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</si>
  <si>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</si>
  <si>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</si>
  <si>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</si>
  <si>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</si>
  <si>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</si>
  <si>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</si>
  <si>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</si>
  <si>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</si>
  <si>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</si>
  <si>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</si>
  <si>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</si>
  <si>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</si>
  <si>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</si>
  <si>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</si>
  <si>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</si>
  <si>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</si>
  <si>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</si>
  <si>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</si>
  <si>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</si>
  <si>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</si>
  <si>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</si>
  <si>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</si>
  <si>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</si>
  <si>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</si>
  <si>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</si>
  <si>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</si>
  <si>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</si>
  <si>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</si>
  <si>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</si>
  <si>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</si>
  <si>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</si>
  <si>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</si>
  <si>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</si>
  <si>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</si>
  <si>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</si>
  <si>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</si>
  <si>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</si>
  <si>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</si>
  <si>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</si>
  <si>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</si>
  <si>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</si>
  <si>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</si>
  <si>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</si>
  <si>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</si>
  <si>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</si>
  <si>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</si>
  <si>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</si>
  <si>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</si>
  <si>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</si>
  <si>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</si>
  <si>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</si>
  <si>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</si>
  <si>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</si>
  <si>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</si>
  <si>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</si>
  <si>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</si>
  <si>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</si>
  <si>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</si>
  <si>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</si>
  <si>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</si>
  <si>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</si>
  <si>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</si>
  <si>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</si>
  <si>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</si>
  <si>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</si>
  <si>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</si>
  <si>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</si>
  <si>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</si>
  <si>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</si>
  <si>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</si>
  <si>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</si>
  <si>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</si>
  <si>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</si>
  <si>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</si>
  <si>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</si>
  <si>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</si>
  <si>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</si>
  <si>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</si>
  <si>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</si>
  <si>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</si>
  <si>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</si>
  <si>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</si>
  <si>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</si>
  <si>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</si>
  <si>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</si>
  <si>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</si>
  <si>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</si>
  <si>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</si>
  <si>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</si>
  <si>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</si>
  <si>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</si>
  <si>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</si>
  <si>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</si>
  <si>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</si>
  <si>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</si>
  <si>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</si>
  <si>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</si>
  <si>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</si>
  <si>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</si>
  <si>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</si>
  <si>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</si>
  <si>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</si>
  <si>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</si>
  <si>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</si>
  <si>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</si>
  <si>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</si>
  <si>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</si>
  <si>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</si>
  <si>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</si>
  <si>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</si>
  <si>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</si>
  <si>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</si>
  <si>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</si>
  <si>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</si>
  <si>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</si>
  <si>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</si>
  <si>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</si>
  <si>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</si>
  <si>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</si>
  <si>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</si>
  <si>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</si>
  <si>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</si>
  <si>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</si>
  <si>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</si>
  <si>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</si>
  <si>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</si>
  <si>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</si>
  <si>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</si>
  <si>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</si>
  <si>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</si>
  <si>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</si>
  <si>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</si>
  <si>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</si>
  <si>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</si>
  <si>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</si>
  <si>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</si>
  <si>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</si>
  <si>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</si>
  <si>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</si>
  <si>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</si>
  <si>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</si>
  <si>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</si>
  <si>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</si>
  <si>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</si>
  <si>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</si>
  <si>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</si>
  <si>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</si>
  <si>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</si>
  <si>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</si>
  <si>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</si>
  <si>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</si>
  <si>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</si>
  <si>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</si>
  <si>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</si>
  <si>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</si>
  <si>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</si>
  <si>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</si>
  <si>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</si>
  <si>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</si>
  <si>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</si>
  <si>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</si>
  <si>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</si>
  <si>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</si>
  <si>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</si>
  <si>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</si>
  <si>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</si>
  <si>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</si>
  <si>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</si>
  <si>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</si>
  <si>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</si>
  <si>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</si>
  <si>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</si>
  <si>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</si>
  <si>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</si>
  <si>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</si>
  <si>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</si>
  <si>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</si>
  <si>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</si>
  <si>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</si>
  <si>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</si>
  <si>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</si>
  <si>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</si>
  <si>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</si>
  <si>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</si>
  <si>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</si>
  <si>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</si>
  <si>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</si>
  <si>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</si>
  <si>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</si>
  <si>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</si>
  <si>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</si>
  <si>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</si>
  <si>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</si>
  <si>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</si>
  <si>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</si>
  <si>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</si>
  <si>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</si>
  <si>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</si>
  <si>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</si>
  <si>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</si>
  <si>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</si>
  <si>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</si>
  <si>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</si>
  <si>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</si>
  <si>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</si>
  <si>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</si>
  <si>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</si>
  <si>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</si>
  <si>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</si>
  <si>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</si>
  <si>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</si>
  <si>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</si>
  <si>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</si>
  <si>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</si>
  <si>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</si>
  <si>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</si>
  <si>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</si>
  <si>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</si>
  <si>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</si>
  <si>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</si>
  <si>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</si>
  <si>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</si>
  <si>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</si>
  <si>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</si>
  <si>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</si>
  <si>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</si>
  <si>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</si>
  <si>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</si>
  <si>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</si>
  <si>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</si>
  <si>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</si>
  <si>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</si>
  <si>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</si>
  <si>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</si>
  <si>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</si>
  <si>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</si>
  <si>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</si>
  <si>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</si>
  <si>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</si>
  <si>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</si>
  <si>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</si>
  <si>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</si>
  <si>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</si>
  <si>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</si>
  <si>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</si>
  <si>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</si>
  <si>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</si>
  <si>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</si>
  <si>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</si>
  <si>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</si>
  <si>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</si>
  <si>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</si>
  <si>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</si>
  <si>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</si>
  <si>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</si>
  <si>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</si>
  <si>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</si>
  <si>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</si>
  <si>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</si>
  <si>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</si>
  <si>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</si>
  <si>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</si>
  <si>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</si>
  <si>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</si>
  <si>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</si>
  <si>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</si>
  <si>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</si>
  <si>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</si>
  <si>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</si>
  <si>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</si>
  <si>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</si>
  <si>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</si>
  <si>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</si>
  <si>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</si>
  <si>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</si>
  <si>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</si>
  <si>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</si>
  <si>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</si>
  <si>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</si>
  <si>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</si>
  <si>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</si>
  <si>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</si>
  <si>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</si>
  <si>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</si>
  <si>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</si>
  <si>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</si>
  <si>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</si>
  <si>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</si>
  <si>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</si>
  <si>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</si>
  <si>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</si>
  <si>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</si>
  <si>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</si>
  <si>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</si>
  <si>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</si>
  <si>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</si>
  <si>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</si>
  <si>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</si>
  <si>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</si>
  <si>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</si>
  <si>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</si>
  <si>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</si>
  <si>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</si>
  <si>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</si>
  <si>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</si>
  <si>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</si>
  <si>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</si>
  <si>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</si>
  <si>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</si>
  <si>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</si>
  <si>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</si>
  <si>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</si>
  <si>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</si>
  <si>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</si>
  <si>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</si>
  <si>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</si>
  <si>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</si>
  <si>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</si>
  <si>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</si>
  <si>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</si>
  <si>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</si>
  <si>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</si>
  <si>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</si>
  <si>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</si>
  <si>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</si>
  <si>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</si>
  <si>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</si>
  <si>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</si>
  <si>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</si>
  <si>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</si>
  <si>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</si>
  <si>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</si>
  <si>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</si>
  <si>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</si>
  <si>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</si>
  <si>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</si>
  <si>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</si>
  <si>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</si>
  <si>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</si>
  <si>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</si>
  <si>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</si>
  <si>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</si>
  <si>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</si>
  <si>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</si>
  <si>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</si>
  <si>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</si>
  <si>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</si>
  <si>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</si>
  <si>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</si>
  <si>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</si>
  <si>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</si>
  <si>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</si>
  <si>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</si>
  <si>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</si>
  <si>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</si>
  <si>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</si>
  <si>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</si>
  <si>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</si>
  <si>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</si>
  <si>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</si>
  <si>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</si>
  <si>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</si>
  <si>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</si>
  <si>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</si>
  <si>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</si>
  <si>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</si>
  <si>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</si>
  <si>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</si>
  <si>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</si>
  <si>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</si>
  <si>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</si>
  <si>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</si>
  <si>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</si>
  <si>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</si>
  <si>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</si>
  <si>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</si>
  <si>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</si>
  <si>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</si>
  <si>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</si>
  <si>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</si>
  <si>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</si>
  <si>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</si>
  <si>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</si>
  <si>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</si>
  <si>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</si>
  <si>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</si>
  <si>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</si>
  <si>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</si>
  <si>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</si>
  <si>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</si>
  <si>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</si>
  <si>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</si>
  <si>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</si>
  <si>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</si>
  <si>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</si>
  <si>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</si>
  <si>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</si>
  <si>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</si>
  <si>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</si>
  <si>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</si>
  <si>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</si>
  <si>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</si>
  <si>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</si>
  <si>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</si>
  <si>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</si>
  <si>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</si>
  <si>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</si>
  <si>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</si>
  <si>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</si>
  <si>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</si>
  <si>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</si>
  <si>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</si>
  <si>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</si>
  <si>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</si>
  <si>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</si>
  <si>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</si>
  <si>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</si>
  <si>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</si>
  <si>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</si>
  <si>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</si>
  <si>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</si>
  <si>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</si>
  <si>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</si>
  <si>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</si>
  <si>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</si>
  <si>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</si>
  <si>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</si>
  <si>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</si>
  <si>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</si>
  <si>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</si>
  <si>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</si>
  <si>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</si>
  <si>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</si>
  <si>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</si>
  <si>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</si>
  <si>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</si>
  <si>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</si>
  <si>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</si>
  <si>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</si>
  <si>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</si>
  <si>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</si>
  <si>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</si>
  <si>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</si>
  <si>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</si>
  <si>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</si>
  <si>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</si>
  <si>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</si>
  <si>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</si>
  <si>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</si>
  <si>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</si>
  <si>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</si>
  <si>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</si>
  <si>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</si>
  <si>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</si>
  <si>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</si>
  <si>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</si>
  <si>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</si>
  <si>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</si>
  <si>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</si>
  <si>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</si>
  <si>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</si>
  <si>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</si>
  <si>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</si>
  <si>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</si>
  <si>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</si>
  <si>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</si>
  <si>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</si>
  <si>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</si>
  <si>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</si>
  <si>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</si>
  <si>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</si>
  <si>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</si>
  <si>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</si>
  <si>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</si>
  <si>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</si>
  <si>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</si>
  <si>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</si>
  <si>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</si>
  <si>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</si>
  <si>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</si>
  <si>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</si>
  <si>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</si>
  <si>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</si>
  <si>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</si>
  <si>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</si>
  <si>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</si>
  <si>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</si>
  <si>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</si>
  <si>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</si>
  <si>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</si>
  <si>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</si>
  <si>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</si>
  <si>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</si>
  <si>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</si>
  <si>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</si>
  <si>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</si>
  <si>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</si>
  <si>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</si>
  <si>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</si>
  <si>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</si>
  <si>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</si>
  <si>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</si>
  <si>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</si>
  <si>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</si>
  <si>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</si>
  <si>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</si>
  <si>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</si>
  <si>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</si>
  <si>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</si>
  <si>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</si>
  <si>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</si>
  <si>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</si>
  <si>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</si>
  <si>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</si>
  <si>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</si>
  <si>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</si>
  <si>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</si>
  <si>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</si>
  <si>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</si>
  <si>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</si>
  <si>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</si>
  <si>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</si>
  <si>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</si>
  <si>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</si>
  <si>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</si>
  <si>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</si>
  <si>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</si>
  <si>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</si>
  <si>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</si>
  <si>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</si>
  <si>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</si>
  <si>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</si>
  <si>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</si>
  <si>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</si>
  <si>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</si>
  <si>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</si>
  <si>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</si>
  <si>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</si>
  <si>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</si>
  <si>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</si>
  <si>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</si>
  <si>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</si>
  <si>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</si>
  <si>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</si>
  <si>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</si>
  <si>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</si>
  <si>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</si>
  <si>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</si>
  <si>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</si>
  <si>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</si>
  <si>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</si>
  <si>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</si>
  <si>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</si>
  <si>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</si>
  <si>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</si>
  <si>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</si>
  <si>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</si>
  <si>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</si>
  <si>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</si>
  <si>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</si>
  <si>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</si>
  <si>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</si>
  <si>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</si>
  <si>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</si>
  <si>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</si>
  <si>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</si>
  <si>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</si>
  <si>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</si>
  <si>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</si>
  <si>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</si>
  <si>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</si>
  <si>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</si>
  <si>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</si>
  <si>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</si>
  <si>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</si>
  <si>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</si>
  <si>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</si>
  <si>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</si>
  <si>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</si>
  <si>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</si>
  <si>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</si>
  <si>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</si>
  <si>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</si>
  <si>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</si>
  <si>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</si>
  <si>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</si>
  <si>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</si>
  <si>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</si>
  <si>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</si>
  <si>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</si>
  <si>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</si>
  <si>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</si>
  <si>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</si>
  <si>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</si>
  <si>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</si>
  <si>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</si>
  <si>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</si>
  <si>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</si>
  <si>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</si>
  <si>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</si>
  <si>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</si>
  <si>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</si>
  <si>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</si>
  <si>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</si>
  <si>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</si>
  <si>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</si>
  <si>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</si>
  <si>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</si>
  <si>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</si>
  <si>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</si>
  <si>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</si>
  <si>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</si>
  <si>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</si>
  <si>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</si>
  <si>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</si>
  <si>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</si>
  <si>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</si>
  <si>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</si>
  <si>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</si>
  <si>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</si>
  <si>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</si>
  <si>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</si>
  <si>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</si>
  <si>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</si>
  <si>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</si>
  <si>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</si>
  <si>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</si>
  <si>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</si>
  <si>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</si>
  <si>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</si>
  <si>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</si>
  <si>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</si>
  <si>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</si>
  <si>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</si>
  <si>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</si>
  <si>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</si>
  <si>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</si>
  <si>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</si>
  <si>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</si>
  <si>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</si>
  <si>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</si>
  <si>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</si>
  <si>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</si>
  <si>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</si>
  <si>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</si>
  <si>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</si>
  <si>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</si>
  <si>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</si>
  <si>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</si>
  <si>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</si>
  <si>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</si>
  <si>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</si>
  <si>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</si>
  <si>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</si>
  <si>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</si>
  <si>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</si>
  <si>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</si>
  <si>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</si>
  <si>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</si>
  <si>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</si>
  <si>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</si>
  <si>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</si>
  <si>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</si>
  <si>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</si>
  <si>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</si>
  <si>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</si>
  <si>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</si>
  <si>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</si>
  <si>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</si>
  <si>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</si>
  <si>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</si>
  <si>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</si>
  <si>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</si>
  <si>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</si>
  <si>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</si>
  <si>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</si>
  <si>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</si>
  <si>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</si>
  <si>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</si>
  <si>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</si>
  <si>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</si>
  <si>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</si>
  <si>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</si>
  <si>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</si>
  <si>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</si>
  <si>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</si>
  <si>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</si>
  <si>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</si>
  <si>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</si>
  <si>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</si>
  <si>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</si>
  <si>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</si>
  <si>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</si>
  <si>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</si>
  <si>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</si>
  <si>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</si>
  <si>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</si>
  <si>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</si>
  <si>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</si>
  <si>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</si>
  <si>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</si>
  <si>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</si>
  <si>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</si>
  <si>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</si>
  <si>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</si>
  <si>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</si>
  <si>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</si>
  <si>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</si>
  <si>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</si>
  <si>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</si>
  <si>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</si>
  <si>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</si>
  <si>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</si>
  <si>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</si>
  <si>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</si>
  <si>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</si>
  <si>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</si>
  <si>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</si>
  <si>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</si>
  <si>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</si>
  <si>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</si>
  <si>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</si>
  <si>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</si>
  <si>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</si>
  <si>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</si>
  <si>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</si>
  <si>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</si>
  <si>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</si>
  <si>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</si>
  <si>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</si>
  <si>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</si>
  <si>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</si>
  <si>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</si>
  <si>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</si>
  <si>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</si>
  <si>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</si>
  <si>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</si>
  <si>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</si>
  <si>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</si>
  <si>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</si>
  <si>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</si>
  <si>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</si>
  <si>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</si>
  <si>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</si>
  <si>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</si>
  <si>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</si>
  <si>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</si>
  <si>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</si>
  <si>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</si>
  <si>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</si>
  <si>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</si>
  <si>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</si>
  <si>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</si>
  <si>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</si>
  <si>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</si>
  <si>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</si>
  <si>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</si>
  <si>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</si>
  <si>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</si>
  <si>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</si>
  <si>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</si>
  <si>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</si>
  <si>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</si>
  <si>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</si>
  <si>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</si>
  <si>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</si>
  <si>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</si>
  <si>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</si>
  <si>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</si>
  <si>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</si>
  <si>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</si>
  <si>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</si>
  <si>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</si>
  <si>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</si>
  <si>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</si>
  <si>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</si>
  <si>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</si>
  <si>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</si>
  <si>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</si>
  <si>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</si>
  <si>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</si>
  <si>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</si>
  <si>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</si>
  <si>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</si>
  <si>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</si>
  <si>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</si>
  <si>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</si>
  <si>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</si>
  <si>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</si>
  <si>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</si>
  <si>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</si>
  <si>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</si>
  <si>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</si>
  <si>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</si>
  <si>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</si>
  <si>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</si>
  <si>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</si>
  <si>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</si>
  <si>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</si>
  <si>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</si>
  <si>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</si>
  <si>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</si>
  <si>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</si>
  <si>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</si>
  <si>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</si>
  <si>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</si>
  <si>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</si>
  <si>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</si>
  <si>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</si>
  <si>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</si>
  <si>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</si>
  <si>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</si>
  <si>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</si>
  <si>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</si>
  <si>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</si>
  <si>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</si>
  <si>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</si>
  <si>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</si>
  <si>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</si>
  <si>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</si>
  <si>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</si>
  <si>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</si>
  <si>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</si>
  <si>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</si>
  <si>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</si>
  <si>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</si>
  <si>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</si>
  <si>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</si>
  <si>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</si>
  <si>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</si>
  <si>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</si>
  <si>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</si>
  <si>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</si>
  <si>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</si>
  <si>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</si>
  <si>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</si>
  <si>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</si>
  <si>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</si>
  <si>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</si>
  <si>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</si>
  <si>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</si>
  <si>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</si>
  <si>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</si>
  <si>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</si>
  <si>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</si>
  <si>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</si>
  <si>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</si>
  <si>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</si>
  <si>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</si>
  <si>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</si>
  <si>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</si>
  <si>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</si>
  <si>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</si>
  <si>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</si>
  <si>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</si>
  <si>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</si>
  <si>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</si>
  <si>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</si>
  <si>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</si>
  <si>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</si>
  <si>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</si>
  <si>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</si>
  <si>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</si>
  <si>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</si>
  <si>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</si>
  <si>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</si>
  <si>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</si>
  <si>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</si>
  <si>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</si>
  <si>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</si>
  <si>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</si>
  <si>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</si>
  <si>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</si>
  <si>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</si>
  <si>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</si>
  <si>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</si>
  <si>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</si>
  <si>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</si>
  <si>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</si>
  <si>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</si>
  <si>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</si>
  <si>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</si>
  <si>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</si>
  <si>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</si>
  <si>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</si>
  <si>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</si>
  <si>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</si>
  <si>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</si>
  <si>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</si>
  <si>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</si>
  <si>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</si>
  <si>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</si>
  <si>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</si>
  <si>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</si>
  <si>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</si>
  <si>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</si>
  <si>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</si>
  <si>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</si>
  <si>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</si>
  <si>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</si>
  <si>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</si>
  <si>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</si>
  <si>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</si>
  <si>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</si>
  <si>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</si>
  <si>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</si>
  <si>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</si>
  <si>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</si>
  <si>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</si>
  <si>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</si>
  <si>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</si>
  <si>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</si>
  <si>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</si>
  <si>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</si>
  <si>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</si>
  <si>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</si>
  <si>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</si>
  <si>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</si>
  <si>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</si>
  <si>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</si>
  <si>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</si>
  <si>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</si>
  <si>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</si>
  <si>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</si>
  <si>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</si>
  <si>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</si>
  <si>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</si>
  <si>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</si>
  <si>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</si>
  <si>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</si>
  <si>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</si>
  <si>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</si>
  <si>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</si>
  <si>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</si>
  <si>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</si>
  <si>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</si>
  <si>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</si>
  <si>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</si>
  <si>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</si>
  <si>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</si>
  <si>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</si>
  <si>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</si>
  <si>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</si>
  <si>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</si>
  <si>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</si>
  <si>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</si>
  <si>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</si>
  <si>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</si>
  <si>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</si>
  <si>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</si>
  <si>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</si>
  <si>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</si>
  <si>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</si>
  <si>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</si>
  <si>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</si>
  <si>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</si>
  <si>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</si>
  <si>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</si>
  <si>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</si>
  <si>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</si>
  <si>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</si>
  <si>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</si>
  <si>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</si>
  <si>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</si>
  <si>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</si>
  <si>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</si>
  <si>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</si>
  <si>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</si>
  <si>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</si>
  <si>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</si>
  <si>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</si>
  <si>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</si>
  <si>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</si>
  <si>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</si>
  <si>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</si>
  <si>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</si>
  <si>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</si>
  <si>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</si>
  <si>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</si>
  <si>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</si>
  <si>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</si>
  <si>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</si>
  <si>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</si>
  <si>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</si>
  <si>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</si>
  <si>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</si>
  <si>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</si>
  <si>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</si>
  <si>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</si>
  <si>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</si>
  <si>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</si>
  <si>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</si>
  <si>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</si>
  <si>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</si>
  <si>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</si>
  <si>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</si>
  <si>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</si>
  <si>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</si>
  <si>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</si>
  <si>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</si>
  <si>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</si>
  <si>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</si>
  <si>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</si>
  <si>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</si>
  <si>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</si>
  <si>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</si>
  <si>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</si>
  <si>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</si>
  <si>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</si>
  <si>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</si>
  <si>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</si>
  <si>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</si>
  <si>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</si>
  <si>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</si>
  <si>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</si>
  <si>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</si>
  <si>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</si>
  <si>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</si>
  <si>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</si>
  <si>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</si>
  <si>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</si>
  <si>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</si>
  <si>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</si>
  <si>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</si>
  <si>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</si>
  <si>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</si>
  <si>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</si>
  <si>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</si>
  <si>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</si>
  <si>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</si>
  <si>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</si>
  <si>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</si>
  <si>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</si>
  <si>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</si>
  <si>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</si>
  <si>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</si>
  <si>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</si>
  <si>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</si>
  <si>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</si>
  <si>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</si>
  <si>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</si>
  <si>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</si>
  <si>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</si>
  <si>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</si>
  <si>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</si>
  <si>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</si>
  <si>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</si>
  <si>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</si>
  <si>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</si>
  <si>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</si>
  <si>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</si>
  <si>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</si>
  <si>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</si>
  <si>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</si>
  <si>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</si>
  <si>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</si>
  <si>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</si>
  <si>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</si>
  <si>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</si>
  <si>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</si>
  <si>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</si>
  <si>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</si>
  <si>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</si>
  <si>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</si>
  <si>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</si>
  <si>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</si>
  <si>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</si>
  <si>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</si>
  <si>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</si>
  <si>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</si>
  <si>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</si>
  <si>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</si>
  <si>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</si>
  <si>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</si>
  <si>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</si>
  <si>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</si>
  <si>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</si>
  <si>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</si>
  <si>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</si>
  <si>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</si>
  <si>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</si>
  <si>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</si>
  <si>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</si>
  <si>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</si>
  <si>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</si>
  <si>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</si>
  <si>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</si>
  <si>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</si>
  <si>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</si>
  <si>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</si>
  <si>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</si>
  <si>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</si>
  <si>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</si>
  <si>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</si>
  <si>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</si>
  <si>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</si>
  <si>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</si>
  <si>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</si>
  <si>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</si>
  <si>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</si>
  <si>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</si>
  <si>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</si>
  <si>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</si>
  <si>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</si>
  <si>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</si>
  <si>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</si>
  <si>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</si>
  <si>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</si>
  <si>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</si>
  <si>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</si>
  <si>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</si>
  <si>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</si>
  <si>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</si>
  <si>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</si>
  <si>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</si>
  <si>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</si>
  <si>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</si>
  <si>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</si>
  <si>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</si>
  <si>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</si>
  <si>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</si>
  <si>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</si>
  <si>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</si>
  <si>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</si>
  <si>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</si>
  <si>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</si>
  <si>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</si>
  <si>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</si>
  <si>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</si>
  <si>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</si>
  <si>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</si>
  <si>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</si>
  <si>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</si>
  <si>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</si>
  <si>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</si>
  <si>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</si>
  <si>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</si>
  <si>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</si>
  <si>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</si>
  <si>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</si>
  <si>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</si>
  <si>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</si>
  <si>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</si>
  <si>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</si>
  <si>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</si>
  <si>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</si>
  <si>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</si>
  <si>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</si>
  <si>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</si>
  <si>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</si>
  <si>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</si>
  <si>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</si>
  <si>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</si>
  <si>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</si>
  <si>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</si>
  <si>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</si>
  <si>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</si>
  <si>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</si>
  <si>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</si>
  <si>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</si>
  <si>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</si>
  <si>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</si>
  <si>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</si>
  <si>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</si>
  <si>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</si>
  <si>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</si>
  <si>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</si>
  <si>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</si>
  <si>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</si>
  <si>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</si>
  <si>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</si>
  <si>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</si>
  <si>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</si>
  <si>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</si>
  <si>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</si>
  <si>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</si>
  <si>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</si>
  <si>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</si>
  <si>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</si>
  <si>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</si>
  <si>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</si>
  <si>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</si>
  <si>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</si>
  <si>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</si>
  <si>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</si>
  <si>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</si>
  <si>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</si>
  <si>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</si>
  <si>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</si>
  <si>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</si>
  <si>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</si>
  <si>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</si>
  <si>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</si>
  <si>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</si>
  <si>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</si>
  <si>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</si>
  <si>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</si>
  <si>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</si>
  <si>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</si>
  <si>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</si>
  <si>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</si>
  <si>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</si>
  <si>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</si>
  <si>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</si>
  <si>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</si>
  <si>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</si>
  <si>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</si>
  <si>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</si>
  <si>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</si>
  <si>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</si>
  <si>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</si>
  <si>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</si>
  <si>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</si>
  <si>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</si>
  <si>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</si>
  <si>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</si>
  <si>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</si>
  <si>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</si>
  <si>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</si>
  <si>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</si>
  <si>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</si>
  <si>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</si>
  <si>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</si>
  <si>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</si>
  <si>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</si>
  <si>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</si>
  <si>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</si>
  <si>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</si>
  <si>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</si>
  <si>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</si>
  <si>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</si>
  <si>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</si>
  <si>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</si>
  <si>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</si>
  <si>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</si>
  <si>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</si>
  <si>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</si>
  <si>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</si>
  <si>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</si>
  <si>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</si>
  <si>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</si>
  <si>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</si>
  <si>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</si>
  <si>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</si>
  <si>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</si>
  <si>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</si>
  <si>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</si>
  <si>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</si>
  <si>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</si>
  <si>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</si>
  <si>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</si>
  <si>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</si>
  <si>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</si>
  <si>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</si>
  <si>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</si>
  <si>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</si>
  <si>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</si>
  <si>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</si>
  <si>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</si>
  <si>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</si>
  <si>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</si>
  <si>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</si>
  <si>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</si>
  <si>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</si>
  <si>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</si>
  <si>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</si>
  <si>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</si>
  <si>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</si>
  <si>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</si>
  <si>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</si>
  <si>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</si>
  <si>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</si>
  <si>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</si>
  <si>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</si>
  <si>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</si>
  <si>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</si>
  <si>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</si>
  <si>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</si>
  <si>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</si>
  <si>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</si>
  <si>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</si>
  <si>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</si>
  <si>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</si>
  <si>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</si>
  <si>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</si>
  <si>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</si>
  <si>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</si>
  <si>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</si>
  <si>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</si>
  <si>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</si>
  <si>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</si>
  <si>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</si>
  <si>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</si>
  <si>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</si>
  <si>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</si>
  <si>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</si>
  <si>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</si>
  <si>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</si>
  <si>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</si>
  <si>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</si>
  <si>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</si>
  <si>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</si>
  <si>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</si>
  <si>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</si>
  <si>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</si>
  <si>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</si>
  <si>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</si>
  <si>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</si>
  <si>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</si>
  <si>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</si>
  <si>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</si>
  <si>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</si>
  <si>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</si>
  <si>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</si>
  <si>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</si>
  <si>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</si>
  <si>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</si>
  <si>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</si>
  <si>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</si>
  <si>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</si>
  <si>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</si>
  <si>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</si>
  <si>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</si>
  <si>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</si>
  <si>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</si>
  <si>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</si>
  <si>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</si>
  <si>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</si>
  <si>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</si>
  <si>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</si>
  <si>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</si>
  <si>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</si>
  <si>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</si>
  <si>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</si>
  <si>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</si>
  <si>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</si>
  <si>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</si>
  <si>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</si>
  <si>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</si>
  <si>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</si>
  <si>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</si>
  <si>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</si>
  <si>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</si>
  <si>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</si>
  <si>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</si>
  <si>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</si>
  <si>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</si>
  <si>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</si>
  <si>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</si>
  <si>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</si>
  <si>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</si>
  <si>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</si>
  <si>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</si>
  <si>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</si>
  <si>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</si>
  <si>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</si>
  <si>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</si>
  <si>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</si>
  <si>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</si>
  <si>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</si>
  <si>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</si>
  <si>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</si>
  <si>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</si>
  <si>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</si>
  <si>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</si>
  <si>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</si>
  <si>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</si>
  <si>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</si>
  <si>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</si>
  <si>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</si>
  <si>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</si>
  <si>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</si>
  <si>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</si>
  <si>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</si>
  <si>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</si>
  <si>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</si>
  <si>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</si>
  <si>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</si>
  <si>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</si>
  <si>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</si>
  <si>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</si>
  <si>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</si>
  <si>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</si>
  <si>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</si>
  <si>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</si>
  <si>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</si>
  <si>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</si>
  <si>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</si>
  <si>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</si>
  <si>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</si>
  <si>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</si>
  <si>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</si>
  <si>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</si>
  <si>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</si>
  <si>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</si>
  <si>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</si>
  <si>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</si>
  <si>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</si>
  <si>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</si>
  <si>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</si>
  <si>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</si>
  <si>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</si>
  <si>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</si>
  <si>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</si>
  <si>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</si>
  <si>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</si>
  <si>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</si>
  <si>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</si>
  <si>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</si>
  <si>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</si>
  <si>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</si>
  <si>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</si>
  <si>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</si>
  <si>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</si>
  <si>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</si>
  <si>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</si>
  <si>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</si>
  <si>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</si>
  <si>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</si>
  <si>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</si>
  <si>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</si>
  <si>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</si>
  <si>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</si>
  <si>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</si>
  <si>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</si>
  <si>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</si>
  <si>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</si>
  <si>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</si>
  <si>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</si>
  <si>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</si>
  <si>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</si>
  <si>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</si>
  <si>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</si>
  <si>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</si>
  <si>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</si>
  <si>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</si>
  <si>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</si>
  <si>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</si>
  <si>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</si>
  <si>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</si>
  <si>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</si>
  <si>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</si>
  <si>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</si>
  <si>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</si>
  <si>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</si>
  <si>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</si>
  <si>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</si>
  <si>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</si>
  <si>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</si>
  <si>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</si>
  <si>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</si>
  <si>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</si>
  <si>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</si>
  <si>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</si>
  <si>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</si>
  <si>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</si>
  <si>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</si>
  <si>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</si>
  <si>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</si>
  <si>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</si>
  <si>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</si>
  <si>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</si>
  <si>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</si>
  <si>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</si>
  <si>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</si>
  <si>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</si>
  <si>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</si>
  <si>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</si>
  <si>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</si>
  <si>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</si>
  <si>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</si>
  <si>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</si>
  <si>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</si>
  <si>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</si>
  <si>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</si>
  <si>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</si>
  <si>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</si>
  <si>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</si>
  <si>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</si>
  <si>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</si>
  <si>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</si>
  <si>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</si>
  <si>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</si>
  <si>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</si>
  <si>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</si>
  <si>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</si>
  <si>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</si>
  <si>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</si>
  <si>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</si>
  <si>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</si>
  <si>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</si>
  <si>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</si>
  <si>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</si>
  <si>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</si>
  <si>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</si>
  <si>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</si>
  <si>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</si>
  <si>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</si>
  <si>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</si>
  <si>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</si>
  <si>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</si>
  <si>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</si>
  <si>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</si>
  <si>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</si>
  <si>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</si>
  <si>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</si>
  <si>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</si>
  <si>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</si>
  <si>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</si>
  <si>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</si>
  <si>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</si>
  <si>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</si>
  <si>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</si>
  <si>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</si>
  <si>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</si>
  <si>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</si>
  <si>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</si>
  <si>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</si>
  <si>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</si>
  <si>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</si>
  <si>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</si>
  <si>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</si>
  <si>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</si>
  <si>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</si>
  <si>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</si>
  <si>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</si>
  <si>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</si>
  <si>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</si>
  <si>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</si>
  <si>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</si>
  <si>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</si>
  <si>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</si>
  <si>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</si>
  <si>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</si>
  <si>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</si>
  <si>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</si>
  <si>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</si>
  <si>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</si>
  <si>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</si>
  <si>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</si>
  <si>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</si>
  <si>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</si>
  <si>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</si>
  <si>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</si>
  <si>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</si>
  <si>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</si>
  <si>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</si>
  <si>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</si>
  <si>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</si>
  <si>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</si>
  <si>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</si>
  <si>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</si>
  <si>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</si>
  <si>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</si>
  <si>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</si>
  <si>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</si>
  <si>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</si>
  <si>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</si>
  <si>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</si>
  <si>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</si>
  <si>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</si>
  <si>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</si>
  <si>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</si>
  <si>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</si>
  <si>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</si>
  <si>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</si>
  <si>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</si>
  <si>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</si>
  <si>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</si>
  <si>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</si>
  <si>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</si>
  <si>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</si>
  <si>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</si>
  <si>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</si>
  <si>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</si>
  <si>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</si>
  <si>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</si>
  <si>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</si>
  <si>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</si>
  <si>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</si>
  <si>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</si>
  <si>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</si>
  <si>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</si>
  <si>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</si>
  <si>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</si>
  <si>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</si>
  <si>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</si>
  <si>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</si>
  <si>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</si>
  <si>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</si>
  <si>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</si>
  <si>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</si>
  <si>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</si>
  <si>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</si>
  <si>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</si>
  <si>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</si>
  <si>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</si>
  <si>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</si>
  <si>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</si>
  <si>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</si>
  <si>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</si>
  <si>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</si>
  <si>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</si>
  <si>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</si>
  <si>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</si>
  <si>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</si>
  <si>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</si>
  <si>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</si>
  <si>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</si>
  <si>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</si>
  <si>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</si>
  <si>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</si>
  <si>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</si>
  <si>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</si>
  <si>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</si>
  <si>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</si>
  <si>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</si>
  <si>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</si>
  <si>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</si>
  <si>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</si>
  <si>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</si>
  <si>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</si>
  <si>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</si>
  <si>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</si>
  <si>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</si>
  <si>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</si>
  <si>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</si>
  <si>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</si>
  <si>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</si>
  <si>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</si>
  <si>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</si>
  <si>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</si>
  <si>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</si>
  <si>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</si>
  <si>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</si>
  <si>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</si>
  <si>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</si>
  <si>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</si>
  <si>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</si>
  <si>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</si>
  <si>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</si>
  <si>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</si>
  <si>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</si>
  <si>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</si>
  <si>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</si>
  <si>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</si>
  <si>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</si>
  <si>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</si>
  <si>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</si>
  <si>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</si>
  <si>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</si>
  <si>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</si>
  <si>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</si>
  <si>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</si>
  <si>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</si>
  <si>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</si>
  <si>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</si>
  <si>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</si>
  <si>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</si>
  <si>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</si>
  <si>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</si>
  <si>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</si>
  <si>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</si>
  <si>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</si>
  <si>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</si>
  <si>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</si>
  <si>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</si>
  <si>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</si>
  <si>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</si>
  <si>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</si>
  <si>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</si>
  <si>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</si>
  <si>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</si>
  <si>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</si>
  <si>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</si>
  <si>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</si>
  <si>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</si>
  <si>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</si>
  <si>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</si>
  <si>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</si>
  <si>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</si>
  <si>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</si>
  <si>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</si>
  <si>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</si>
  <si>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</si>
  <si>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</si>
  <si>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</si>
  <si>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</si>
  <si>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</si>
  <si>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</si>
  <si>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</si>
  <si>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</si>
  <si>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</si>
  <si>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</si>
  <si>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</si>
  <si>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</si>
  <si>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</si>
  <si>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</si>
  <si>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</si>
  <si>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</si>
  <si>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</si>
  <si>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</si>
  <si>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</si>
  <si>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</si>
  <si>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</si>
  <si>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</si>
  <si>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</si>
  <si>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</si>
  <si>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</si>
  <si>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</si>
  <si>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</si>
  <si>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</si>
  <si>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</si>
  <si>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</si>
  <si>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</si>
  <si>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</si>
  <si>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</si>
  <si>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</si>
  <si>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</si>
  <si>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</si>
  <si>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</si>
  <si>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</si>
  <si>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</si>
  <si>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</si>
  <si>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</si>
  <si>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</si>
  <si>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</si>
  <si>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</si>
  <si>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</si>
  <si>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</si>
  <si>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</si>
  <si>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</si>
  <si>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</si>
  <si>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</si>
  <si>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</si>
  <si>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</si>
  <si>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</si>
  <si>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</si>
  <si>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</si>
  <si>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</si>
  <si>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</si>
  <si>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</si>
  <si>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</si>
  <si>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</si>
  <si>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</si>
  <si>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</si>
  <si>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</si>
  <si>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</si>
  <si>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</si>
  <si>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</si>
  <si>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</si>
  <si>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</si>
  <si>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</si>
  <si>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</si>
  <si>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</si>
  <si>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</si>
  <si>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</si>
  <si>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</si>
  <si>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</si>
  <si>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</si>
  <si>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</si>
  <si>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</si>
  <si>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</si>
  <si>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</si>
  <si>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</si>
  <si>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</si>
  <si>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</si>
  <si>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</si>
  <si>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</si>
  <si>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</si>
  <si>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</si>
  <si>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</si>
  <si>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</si>
  <si>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</si>
  <si>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</si>
  <si>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</si>
  <si>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</si>
  <si>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</si>
  <si>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</si>
  <si>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</si>
  <si>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</si>
  <si>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</si>
  <si>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</si>
  <si>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</si>
  <si>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</si>
  <si>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</si>
  <si>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</si>
  <si>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</si>
  <si>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</si>
  <si>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</si>
  <si>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</si>
  <si>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</si>
  <si>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</si>
  <si>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</si>
  <si>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</si>
  <si>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</si>
  <si>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</si>
  <si>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</si>
  <si>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</si>
  <si>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</si>
  <si>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</si>
  <si>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</si>
  <si>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</si>
  <si>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</si>
  <si>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</si>
  <si>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</si>
  <si>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</si>
  <si>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</si>
  <si>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</si>
  <si>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</si>
  <si>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</si>
  <si>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</si>
  <si>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</si>
  <si>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</si>
  <si>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</si>
  <si>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</si>
  <si>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</si>
  <si>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</si>
  <si>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</si>
  <si>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</si>
  <si>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</si>
  <si>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</si>
  <si>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</si>
  <si>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</si>
  <si>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</si>
  <si>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</si>
  <si>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</si>
  <si>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</si>
  <si>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</si>
  <si>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</si>
  <si>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</si>
  <si>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</si>
  <si>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</si>
  <si>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</si>
  <si>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</si>
  <si>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</si>
  <si>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</si>
  <si>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</si>
  <si>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</si>
  <si>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</si>
  <si>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</si>
  <si>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</si>
  <si>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</si>
  <si>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</si>
  <si>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</si>
  <si>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</si>
  <si>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</si>
  <si>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</si>
  <si>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</si>
  <si>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</si>
  <si>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</si>
  <si>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</si>
  <si>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</si>
  <si>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</si>
  <si>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</si>
  <si>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</si>
  <si>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</si>
  <si>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</si>
  <si>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</si>
  <si>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</si>
  <si>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</si>
  <si>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</si>
  <si>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</si>
  <si>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</si>
  <si>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</si>
  <si>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</si>
  <si>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</si>
  <si>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</si>
  <si>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</si>
  <si>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</si>
  <si>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</si>
  <si>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</si>
  <si>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</si>
  <si>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</si>
  <si>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</si>
  <si>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</si>
  <si>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</si>
  <si>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</si>
  <si>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</si>
  <si>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</si>
  <si>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</si>
  <si>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</si>
  <si>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</si>
  <si>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</si>
  <si>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</si>
  <si>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</si>
  <si>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</si>
  <si>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</si>
  <si>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</si>
  <si>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</si>
  <si>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</si>
  <si>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</si>
  <si>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</si>
  <si>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</si>
  <si>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</si>
  <si>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</si>
  <si>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</si>
  <si>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</si>
  <si>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</si>
  <si>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</si>
  <si>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</si>
  <si>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</si>
  <si>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</si>
  <si>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</si>
  <si>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</si>
  <si>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</si>
  <si>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</si>
  <si>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</si>
  <si>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</si>
  <si>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</si>
  <si>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</si>
  <si>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</si>
  <si>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</si>
  <si>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</si>
  <si>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</si>
  <si>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</si>
  <si>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</si>
  <si>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</si>
  <si>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</si>
  <si>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</si>
  <si>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</si>
  <si>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</si>
  <si>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</si>
  <si>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</si>
  <si>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</si>
  <si>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</si>
  <si>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</si>
  <si>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</si>
  <si>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</si>
  <si>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</si>
  <si>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</si>
  <si>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</si>
  <si>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</si>
  <si>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</si>
  <si>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</si>
  <si>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</si>
  <si>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</si>
  <si>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</si>
  <si>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</si>
  <si>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</si>
  <si>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</si>
  <si>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</si>
  <si>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</si>
  <si>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</si>
  <si>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</si>
  <si>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</si>
  <si>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</si>
  <si>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</si>
  <si>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</si>
  <si>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</si>
  <si>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</si>
  <si>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</si>
  <si>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</si>
  <si>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</si>
  <si>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</si>
  <si>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</si>
  <si>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</si>
  <si>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</si>
  <si>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</si>
  <si>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</si>
  <si>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</si>
  <si>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</si>
  <si>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</si>
  <si>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</si>
  <si>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</si>
  <si>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</si>
  <si>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</si>
  <si>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</si>
  <si>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</si>
  <si>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</si>
  <si>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</si>
  <si>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</si>
  <si>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</si>
  <si>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</si>
  <si>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</si>
  <si>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</si>
  <si>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</si>
  <si>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</si>
  <si>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</si>
  <si>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</si>
  <si>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</si>
  <si>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</si>
  <si>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</si>
  <si>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</si>
  <si>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</si>
  <si>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</si>
  <si>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</si>
  <si>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</si>
  <si>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</si>
  <si>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</si>
  <si>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</si>
  <si>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</si>
  <si>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</si>
  <si>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</si>
  <si>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</si>
  <si>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</si>
  <si>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</si>
  <si>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</si>
  <si>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</si>
  <si>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</si>
  <si>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</si>
  <si>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</si>
  <si>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</si>
  <si>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</si>
  <si>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</si>
  <si>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</si>
  <si>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</si>
  <si>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</si>
  <si>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</si>
  <si>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</si>
  <si>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</si>
  <si>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</si>
  <si>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</si>
  <si>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</si>
  <si>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</si>
  <si>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</si>
  <si>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</si>
  <si>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</si>
  <si>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</si>
  <si>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</si>
  <si>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</si>
  <si>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</si>
  <si>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</si>
  <si>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</si>
  <si>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</si>
  <si>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</si>
  <si>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</si>
  <si>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</si>
  <si>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</si>
  <si>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</si>
  <si>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</si>
  <si>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</si>
  <si>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</si>
  <si>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</si>
  <si>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</si>
  <si>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</si>
  <si>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</si>
  <si>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</si>
  <si>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</si>
  <si>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</si>
  <si>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</si>
  <si>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</si>
  <si>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</si>
  <si>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</si>
  <si>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</si>
  <si>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</si>
  <si>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</si>
  <si>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</si>
  <si>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</si>
  <si>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</si>
  <si>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</si>
  <si>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</si>
  <si>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</si>
  <si>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</si>
  <si>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</si>
  <si>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</si>
  <si>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</si>
  <si>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</si>
  <si>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</si>
  <si>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</si>
  <si>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</si>
  <si>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</si>
  <si>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</si>
  <si>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</si>
  <si>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</si>
  <si>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</si>
  <si>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</si>
  <si>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</si>
  <si>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</si>
  <si>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</si>
  <si>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</si>
  <si>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</si>
  <si>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</si>
  <si>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</si>
  <si>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</si>
  <si>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</si>
  <si>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</si>
  <si>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</si>
  <si>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</si>
  <si>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</si>
  <si>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</si>
  <si>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</si>
  <si>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</si>
  <si>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</si>
  <si>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</si>
  <si>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</si>
  <si>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</si>
  <si>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</si>
  <si>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</si>
  <si>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</si>
  <si>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</si>
  <si>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</si>
  <si>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</si>
  <si>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</si>
  <si>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</si>
  <si>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</si>
  <si>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</si>
  <si>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</si>
  <si>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</si>
  <si>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</si>
  <si>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</si>
  <si>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</si>
  <si>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</si>
  <si>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</si>
  <si>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</si>
  <si>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</si>
  <si>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</si>
  <si>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</si>
  <si>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</si>
  <si>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</si>
  <si>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</si>
  <si>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</si>
  <si>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</si>
  <si>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</si>
  <si>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</si>
  <si>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</si>
  <si>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</si>
  <si>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</si>
  <si>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</si>
  <si>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</si>
  <si>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</si>
  <si>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</si>
  <si>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</si>
  <si>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</si>
  <si>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</si>
  <si>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</si>
  <si>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</si>
  <si>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</si>
  <si>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</si>
  <si>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</si>
  <si>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</si>
  <si>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</si>
  <si>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</si>
  <si>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</si>
  <si>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</si>
  <si>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</si>
  <si>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</si>
  <si>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</si>
  <si>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</si>
  <si>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</si>
  <si>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</si>
  <si>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</si>
  <si>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</si>
  <si>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</si>
  <si>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</si>
  <si>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</si>
  <si>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</si>
  <si>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</si>
  <si>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</si>
  <si>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</si>
  <si>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</si>
  <si>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</si>
  <si>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</si>
  <si>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</si>
  <si>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</si>
  <si>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</si>
  <si>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</si>
  <si>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</si>
  <si>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</si>
  <si>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</si>
  <si>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</si>
  <si>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</si>
  <si>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</si>
  <si>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</si>
  <si>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</si>
  <si>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</si>
  <si>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</si>
  <si>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</si>
  <si>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</si>
  <si>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</si>
  <si>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</si>
  <si>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</si>
  <si>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</si>
  <si>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</si>
  <si>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</si>
  <si>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</si>
  <si>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</si>
  <si>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</si>
  <si>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</si>
  <si>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</si>
  <si>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</si>
  <si>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</si>
  <si>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</si>
  <si>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</si>
  <si>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</si>
  <si>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</si>
  <si>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</si>
  <si>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</si>
  <si>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</si>
  <si>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</si>
  <si>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</si>
  <si>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</si>
  <si>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</si>
  <si>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</si>
  <si>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</si>
  <si>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</si>
  <si>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</si>
  <si>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</si>
  <si>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</si>
  <si>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</si>
  <si>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</si>
  <si>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</si>
  <si>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</si>
  <si>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</si>
  <si>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</si>
  <si>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</si>
  <si>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</si>
  <si>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</si>
  <si>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</si>
  <si>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</si>
  <si>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</si>
  <si>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</si>
  <si>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</si>
  <si>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</si>
  <si>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</si>
  <si>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</si>
  <si>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</si>
  <si>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</si>
  <si>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</si>
  <si>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</si>
  <si>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</si>
  <si>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</si>
  <si>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</si>
  <si>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</si>
  <si>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</si>
  <si>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</si>
  <si>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</si>
  <si>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</si>
  <si>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</si>
  <si>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</si>
  <si>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</si>
  <si>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</si>
  <si>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</si>
  <si>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</si>
  <si>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</si>
  <si>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</si>
  <si>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</si>
  <si>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</si>
  <si>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</si>
  <si>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</si>
  <si>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</si>
  <si>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</si>
  <si>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</si>
  <si>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</si>
  <si>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</si>
  <si>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</si>
  <si>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</si>
  <si>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</si>
  <si>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</si>
  <si>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</si>
  <si>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</si>
  <si>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</si>
  <si>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</si>
  <si>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</si>
  <si>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</si>
  <si>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</si>
  <si>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</si>
  <si>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</si>
  <si>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</si>
  <si>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</si>
  <si>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</si>
  <si>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</si>
  <si>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</si>
  <si>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</si>
  <si>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</si>
  <si>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</si>
  <si>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</si>
  <si>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</si>
  <si>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</si>
  <si>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</si>
  <si>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</si>
  <si>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</si>
  <si>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</si>
  <si>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</si>
  <si>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</si>
  <si>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</si>
  <si>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</si>
  <si>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</si>
  <si>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</si>
  <si>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</si>
  <si>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</si>
  <si>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</si>
  <si>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</si>
  <si>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</si>
  <si>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</si>
  <si>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</si>
  <si>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</si>
  <si>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</si>
  <si>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</si>
  <si>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</si>
  <si>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</si>
  <si>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</si>
  <si>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</si>
  <si>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</si>
  <si>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</si>
  <si>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</si>
  <si>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</si>
  <si>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</si>
  <si>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</si>
  <si>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</si>
  <si>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</si>
  <si>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</si>
  <si>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</si>
  <si>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</si>
  <si>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</si>
  <si>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</si>
  <si>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</si>
  <si>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</si>
  <si>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</si>
  <si>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</si>
  <si>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</si>
  <si>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</si>
  <si>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</si>
  <si>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</si>
  <si>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</si>
  <si>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</si>
  <si>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</si>
  <si>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</si>
  <si>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</si>
  <si>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</si>
  <si>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</si>
  <si>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</si>
  <si>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</si>
  <si>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</si>
  <si>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</si>
  <si>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</si>
  <si>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</si>
  <si>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</si>
  <si>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</si>
  <si>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</si>
  <si>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</si>
  <si>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</si>
  <si>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</si>
  <si>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</si>
  <si>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</si>
  <si>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</si>
  <si>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</si>
  <si>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</si>
  <si>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</si>
  <si>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</si>
  <si>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</si>
  <si>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</si>
  <si>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</si>
  <si>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</si>
  <si>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</si>
  <si>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</si>
  <si>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</si>
  <si>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</si>
  <si>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</si>
  <si>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</si>
  <si>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</si>
  <si>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</si>
  <si>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</si>
  <si>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</si>
  <si>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</si>
  <si>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</si>
  <si>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</si>
  <si>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</si>
  <si>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</si>
  <si>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</si>
  <si>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</si>
  <si>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</si>
  <si>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</si>
  <si>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</si>
  <si>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</si>
  <si>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</si>
  <si>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</si>
  <si>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</si>
  <si>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</si>
  <si>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</si>
  <si>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</si>
  <si>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</si>
  <si>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</si>
  <si>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</si>
  <si>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</si>
  <si>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</si>
  <si>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</si>
  <si>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</si>
  <si>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</si>
  <si>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</si>
  <si>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</si>
  <si>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</si>
  <si>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</si>
  <si>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</si>
  <si>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</si>
  <si>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</si>
  <si>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</si>
  <si>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</si>
  <si>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</si>
  <si>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</si>
  <si>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</si>
  <si>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</si>
  <si>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</si>
  <si>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</si>
  <si>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</si>
  <si>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</si>
  <si>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</si>
  <si>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</si>
  <si>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</si>
  <si>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</si>
  <si>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</si>
  <si>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</si>
  <si>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</si>
  <si>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</si>
  <si>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</si>
  <si>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</si>
  <si>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</si>
  <si>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</si>
  <si>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</si>
  <si>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</si>
  <si>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</si>
  <si>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</si>
  <si>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</si>
  <si>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</si>
  <si>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</si>
  <si>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</si>
  <si>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</si>
  <si>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</si>
  <si>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</si>
  <si>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</si>
  <si>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</si>
  <si>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</si>
  <si>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</si>
  <si>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</si>
  <si>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</si>
  <si>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</si>
  <si>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</si>
  <si>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</si>
  <si>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</si>
  <si>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</si>
  <si>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</si>
  <si>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</si>
  <si>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</si>
  <si>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</si>
  <si>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</si>
  <si>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</si>
  <si>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</si>
  <si>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</si>
  <si>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</si>
  <si>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</si>
  <si>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</si>
  <si>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</si>
  <si>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</si>
  <si>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</si>
  <si>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</si>
  <si>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</si>
  <si>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</si>
  <si>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</si>
  <si>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</si>
  <si>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</si>
  <si>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</si>
  <si>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</si>
  <si>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</si>
  <si>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</si>
  <si>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</si>
  <si>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</si>
  <si>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</si>
  <si>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</si>
  <si>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</si>
  <si>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</si>
  <si>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</si>
  <si>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</si>
  <si>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</si>
  <si>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</si>
  <si>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</si>
  <si>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</si>
  <si>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</si>
  <si>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</si>
  <si>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</si>
  <si>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</si>
  <si>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</si>
  <si>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</si>
  <si>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</si>
  <si>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</si>
  <si>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</si>
  <si>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</si>
  <si>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</si>
  <si>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</si>
  <si>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</si>
  <si>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</si>
  <si>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</si>
  <si>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</si>
  <si>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</si>
  <si>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</si>
  <si>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</si>
  <si>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</si>
  <si>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</si>
  <si>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</si>
  <si>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</si>
  <si>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</si>
  <si>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</si>
  <si>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</si>
  <si>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</si>
  <si>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</si>
  <si>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</si>
  <si>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</si>
  <si>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</si>
  <si>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</si>
  <si>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</si>
  <si>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</si>
  <si>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</si>
  <si>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</si>
  <si>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</si>
  <si>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</si>
  <si>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</si>
  <si>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</si>
  <si>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</si>
  <si>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</si>
  <si>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</si>
  <si>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</si>
  <si>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</si>
  <si>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</si>
  <si>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</si>
  <si>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</si>
  <si>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</si>
  <si>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</si>
  <si>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</si>
  <si>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</si>
  <si>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</si>
  <si>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</si>
  <si>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</si>
  <si>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</si>
  <si>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</si>
  <si>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</si>
  <si>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</si>
  <si>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</si>
  <si>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</si>
  <si>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</si>
  <si>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</si>
  <si>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</si>
  <si>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</si>
  <si>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</si>
  <si>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</si>
  <si>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</si>
  <si>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</si>
  <si>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</si>
  <si>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</si>
  <si>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</si>
  <si>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</si>
  <si>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</si>
  <si>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</si>
  <si>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</si>
  <si>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</si>
  <si>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</si>
  <si>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</si>
  <si>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</si>
  <si>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</si>
  <si>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</si>
  <si>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</si>
  <si>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</si>
  <si>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</si>
  <si>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</si>
  <si>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</si>
  <si>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</si>
  <si>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</si>
  <si>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</si>
  <si>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</si>
  <si>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</si>
  <si>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</si>
  <si>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</si>
  <si>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</si>
  <si>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</si>
  <si>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</si>
  <si>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</si>
  <si>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</si>
  <si>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</si>
  <si>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</si>
  <si>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</si>
  <si>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</si>
  <si>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</si>
  <si>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</si>
  <si>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</si>
  <si>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</si>
  <si>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</si>
  <si>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</si>
  <si>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</si>
  <si>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</si>
  <si>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</si>
  <si>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</si>
  <si>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</si>
  <si>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</si>
  <si>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</si>
  <si>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</si>
  <si>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</si>
  <si>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</si>
  <si>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</si>
  <si>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</si>
  <si>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</si>
  <si>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</si>
  <si>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</si>
  <si>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</si>
  <si>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</si>
  <si>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</si>
  <si>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</si>
  <si>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</si>
  <si>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</si>
  <si>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</si>
  <si>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</si>
  <si>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</si>
  <si>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</si>
  <si>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</si>
  <si>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</si>
  <si>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</si>
  <si>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</si>
  <si>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</si>
  <si>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</si>
  <si>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</si>
  <si>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</si>
  <si>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</si>
  <si>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</si>
  <si>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</si>
  <si>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</si>
  <si>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</si>
  <si>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</si>
  <si>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</si>
  <si>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</si>
  <si>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</si>
  <si>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</si>
  <si>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</si>
  <si>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</si>
  <si>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</si>
  <si>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</si>
  <si>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</si>
  <si>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</si>
  <si>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</si>
  <si>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</si>
  <si>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</si>
  <si>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</si>
  <si>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</si>
  <si>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</si>
  <si>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</si>
  <si>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</si>
  <si>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</si>
  <si>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</si>
  <si>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</si>
  <si>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</si>
  <si>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</si>
  <si>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</si>
  <si>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</si>
  <si>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</si>
  <si>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</si>
  <si>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</si>
  <si>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</si>
  <si>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</si>
  <si>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</si>
  <si>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</si>
  <si>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</si>
  <si>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</si>
  <si>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</si>
  <si>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</si>
  <si>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</si>
  <si>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</si>
  <si>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</si>
  <si>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</si>
  <si>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</si>
  <si>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</si>
  <si>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</si>
  <si>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</si>
  <si>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</si>
  <si>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</si>
  <si>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</si>
  <si>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</si>
  <si>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</si>
  <si>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</si>
  <si>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</si>
  <si>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</si>
  <si>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</si>
  <si>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</si>
  <si>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</si>
  <si>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</si>
  <si>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</si>
  <si>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</si>
  <si>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</si>
  <si>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</si>
  <si>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</si>
  <si>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</si>
  <si>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</si>
  <si>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</si>
  <si>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</si>
  <si>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</si>
  <si>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</si>
  <si>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</si>
  <si>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</si>
  <si>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</si>
  <si>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</si>
  <si>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</si>
  <si>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</si>
  <si>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</si>
  <si>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</si>
  <si>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</si>
  <si>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</si>
  <si>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</si>
  <si>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</si>
  <si>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</si>
  <si>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</si>
  <si>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</si>
  <si>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</si>
  <si>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</si>
  <si>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</si>
  <si>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</si>
  <si>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</si>
  <si>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</si>
  <si>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</si>
  <si>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</si>
  <si>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</si>
  <si>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</si>
  <si>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</si>
  <si>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</si>
  <si>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</si>
  <si>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</si>
  <si>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</si>
  <si>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</si>
  <si>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</si>
  <si>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</si>
  <si>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</si>
  <si>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</si>
  <si>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</si>
  <si>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</si>
  <si>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</si>
  <si>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</si>
  <si>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</si>
  <si>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</si>
  <si>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</si>
  <si>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</si>
  <si>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</si>
  <si>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</si>
  <si>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</si>
  <si>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</si>
  <si>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</si>
  <si>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</si>
  <si>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</si>
  <si>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</si>
  <si>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</si>
  <si>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</si>
  <si>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</si>
  <si>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</si>
  <si>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</si>
  <si>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</si>
  <si>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</si>
  <si>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</si>
  <si>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</si>
  <si>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</si>
  <si>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</si>
  <si>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</si>
  <si>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</si>
  <si>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</si>
  <si>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</si>
  <si>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</si>
  <si>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</si>
  <si>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</si>
  <si>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</si>
  <si>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</si>
  <si>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</si>
  <si>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</si>
  <si>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</si>
  <si>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</si>
  <si>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</si>
  <si>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</si>
  <si>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</si>
  <si>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</si>
  <si>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</si>
  <si>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</si>
  <si>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</si>
  <si>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</si>
  <si>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</si>
  <si>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</si>
  <si>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</si>
  <si>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</si>
  <si>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</si>
  <si>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</si>
  <si>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</si>
  <si>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</si>
  <si>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</si>
  <si>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</si>
  <si>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</si>
  <si>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</si>
  <si>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</si>
  <si>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</si>
  <si>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</si>
  <si>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</si>
  <si>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</si>
  <si>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</si>
  <si>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</si>
  <si>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</si>
  <si>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</si>
  <si>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</si>
  <si>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</si>
  <si>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</si>
  <si>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</si>
  <si>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</si>
  <si>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</si>
  <si>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</si>
  <si>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</si>
  <si>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</si>
  <si>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</si>
  <si>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</si>
  <si>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</si>
  <si>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</si>
  <si>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</si>
  <si>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</si>
  <si>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</si>
  <si>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</si>
  <si>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</si>
  <si>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</si>
  <si>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</si>
  <si>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</si>
  <si>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</si>
  <si>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</si>
  <si>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</si>
  <si>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</si>
  <si>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</si>
  <si>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</si>
  <si>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</si>
  <si>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</si>
  <si>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</si>
  <si>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</si>
  <si>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</si>
  <si>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</si>
  <si>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</si>
  <si>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</si>
  <si>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</si>
  <si>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</si>
  <si>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</si>
  <si>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</si>
  <si>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</si>
  <si>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</si>
  <si>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</si>
  <si>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</si>
  <si>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</si>
  <si>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</si>
  <si>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</si>
  <si>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</si>
  <si>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</si>
  <si>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</si>
  <si>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</si>
  <si>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</si>
  <si>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</si>
  <si>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</si>
  <si>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</si>
  <si>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</si>
  <si>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</si>
  <si>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</si>
  <si>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</si>
  <si>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</si>
  <si>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</si>
  <si>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</si>
  <si>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</si>
  <si>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</si>
  <si>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</si>
  <si>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</si>
  <si>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</si>
  <si>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</si>
  <si>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</si>
  <si>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</si>
  <si>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</si>
  <si>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</si>
  <si>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</si>
  <si>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</si>
  <si>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</si>
  <si>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</si>
  <si>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</si>
  <si>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</si>
  <si>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</si>
  <si>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</si>
  <si>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</si>
  <si>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</si>
  <si>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</si>
  <si>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</si>
  <si>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</si>
  <si>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</si>
  <si>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</si>
  <si>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</si>
  <si>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</si>
  <si>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</si>
  <si>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</si>
  <si>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</si>
  <si>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</si>
  <si>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</si>
  <si>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</si>
  <si>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</si>
  <si>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</si>
  <si>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</si>
  <si>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</si>
  <si>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</si>
  <si>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</si>
  <si>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</si>
  <si>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</si>
  <si>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</si>
  <si>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</si>
  <si>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</si>
  <si>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</si>
  <si>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</si>
  <si>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</si>
  <si>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</si>
  <si>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</si>
  <si>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</si>
  <si>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</si>
  <si>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</si>
  <si>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</si>
  <si>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</si>
  <si>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</si>
  <si>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</si>
  <si>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</si>
  <si>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</si>
  <si>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</si>
  <si>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</si>
  <si>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</si>
  <si>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</si>
  <si>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</si>
  <si>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</si>
  <si>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</si>
  <si>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</si>
  <si>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</si>
  <si>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</si>
  <si>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</si>
  <si>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</si>
  <si>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</si>
  <si>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</si>
  <si>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</si>
  <si>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</si>
  <si>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</si>
  <si>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</si>
  <si>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</si>
  <si>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</si>
  <si>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</si>
  <si>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</si>
  <si>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</si>
  <si>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</si>
  <si>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</si>
  <si>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</si>
  <si>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</si>
  <si>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</si>
  <si>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</si>
  <si>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</si>
  <si>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</si>
  <si>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</si>
  <si>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</si>
  <si>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</si>
  <si>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</si>
  <si>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</si>
  <si>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</si>
  <si>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</si>
  <si>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</si>
  <si>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</si>
  <si>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</si>
  <si>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</si>
  <si>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</si>
  <si>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</si>
  <si>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</si>
  <si>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</si>
  <si>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</si>
  <si>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</si>
  <si>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</si>
  <si>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</si>
  <si>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</si>
  <si>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</si>
  <si>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</si>
  <si>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</si>
  <si>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</si>
  <si>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</si>
  <si>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</si>
  <si>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</si>
  <si>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</si>
  <si>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</si>
  <si>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</si>
  <si>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</si>
  <si>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</si>
  <si>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</si>
  <si>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</si>
  <si>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</si>
  <si>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</si>
  <si>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</si>
  <si>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</si>
  <si>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</si>
  <si>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</si>
  <si>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</si>
  <si>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</si>
  <si>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</si>
  <si>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</si>
  <si>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</si>
  <si>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</si>
  <si>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</si>
  <si>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</si>
  <si>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</si>
  <si>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</si>
  <si>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</si>
  <si>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</si>
  <si>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</si>
  <si>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</si>
  <si>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</si>
  <si>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</si>
  <si>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</si>
  <si>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</si>
  <si>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</si>
  <si>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</si>
  <si>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</si>
  <si>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</si>
  <si>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</si>
  <si>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</si>
  <si>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</si>
  <si>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</si>
  <si>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</si>
  <si>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</si>
  <si>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</si>
  <si>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</si>
  <si>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</si>
  <si>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</si>
  <si>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</si>
  <si>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</si>
  <si>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</si>
  <si>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</si>
  <si>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</si>
  <si>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</si>
  <si>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</si>
  <si>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</si>
  <si>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</si>
  <si>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</si>
  <si>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</si>
  <si>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</si>
  <si>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</si>
  <si>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</si>
  <si>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</si>
  <si>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</si>
  <si>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</si>
  <si>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</si>
  <si>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</si>
  <si>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</si>
  <si>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</si>
  <si>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</si>
  <si>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</si>
  <si>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</si>
  <si>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</si>
  <si>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</si>
  <si>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</si>
  <si>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</si>
  <si>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</si>
  <si>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</si>
  <si>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</si>
  <si>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</si>
  <si>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</si>
  <si>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</si>
  <si>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</si>
  <si>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</si>
  <si>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</si>
  <si>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</si>
  <si>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</si>
  <si>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</si>
  <si>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</si>
  <si>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</si>
  <si>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</si>
  <si>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</si>
  <si>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</si>
  <si>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</si>
  <si>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</si>
  <si>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</si>
  <si>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</si>
  <si>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</si>
  <si>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</si>
  <si>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</si>
  <si>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</si>
  <si>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</si>
  <si>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</si>
  <si>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</si>
  <si>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</si>
  <si>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</si>
  <si>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</si>
  <si>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</si>
  <si>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</si>
  <si>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</si>
  <si>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</si>
  <si>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</si>
  <si>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</si>
  <si>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</si>
  <si>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</si>
  <si>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</si>
  <si>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</si>
  <si>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</si>
  <si>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</si>
  <si>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</si>
  <si>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</si>
  <si>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</si>
  <si>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</si>
  <si>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</si>
  <si>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</si>
  <si>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</si>
  <si>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</si>
  <si>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</si>
  <si>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</si>
  <si>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</si>
  <si>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</si>
  <si>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</si>
  <si>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</si>
  <si>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</si>
  <si>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</si>
  <si>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</si>
  <si>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</si>
  <si>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</si>
  <si>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</si>
  <si>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</si>
  <si>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</si>
  <si>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</si>
  <si>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</si>
  <si>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</si>
  <si>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</si>
  <si>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</si>
  <si>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</si>
  <si>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</si>
  <si>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</si>
  <si>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</si>
  <si>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</si>
  <si>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</si>
  <si>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</si>
  <si>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</si>
  <si>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</si>
  <si>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</si>
  <si>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</si>
  <si>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</si>
  <si>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</si>
  <si>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</si>
  <si>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</si>
  <si>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</si>
  <si>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</si>
  <si>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</si>
  <si>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</si>
  <si>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</si>
  <si>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</si>
  <si>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</si>
  <si>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</si>
  <si>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</si>
  <si>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</si>
  <si>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</si>
  <si>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</si>
  <si>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</si>
  <si>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</si>
  <si>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</si>
  <si>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</si>
  <si>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</si>
  <si>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</si>
  <si>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</si>
  <si>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</si>
  <si>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</si>
  <si>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</si>
  <si>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</si>
  <si>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</si>
  <si>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</si>
  <si>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</si>
  <si>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</si>
  <si>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</si>
  <si>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</si>
  <si>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</si>
  <si>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</si>
  <si>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</si>
  <si>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</si>
  <si>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</si>
  <si>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</si>
  <si>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</si>
  <si>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</si>
  <si>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</si>
  <si>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</si>
  <si>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</si>
  <si>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</si>
  <si>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</si>
  <si>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</si>
  <si>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</si>
  <si>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</si>
  <si>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</si>
  <si>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</si>
  <si>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</si>
  <si>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</si>
  <si>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</si>
  <si>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</si>
  <si>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</si>
  <si>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</si>
  <si>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</si>
  <si>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</si>
  <si>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</si>
  <si>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</si>
  <si>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</si>
  <si>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</si>
  <si>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</si>
  <si>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</si>
  <si>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</si>
  <si>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</si>
  <si>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</si>
  <si>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</si>
  <si>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</si>
  <si>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</si>
  <si>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</si>
  <si>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</si>
  <si>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</si>
  <si>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</si>
  <si>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</si>
  <si>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</si>
  <si>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</si>
  <si>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</si>
  <si>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</si>
  <si>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</si>
  <si>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</si>
  <si>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</si>
  <si>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</si>
  <si>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</si>
  <si>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</si>
  <si>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</si>
  <si>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</si>
  <si>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</si>
  <si>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</si>
  <si>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</si>
  <si>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</si>
  <si>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</si>
  <si>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</si>
  <si>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</si>
  <si>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</si>
  <si>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</si>
  <si>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</si>
  <si>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</si>
  <si>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</si>
  <si>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</si>
  <si>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</si>
  <si>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</si>
  <si>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</si>
  <si>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</si>
  <si>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</si>
  <si>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</si>
  <si>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</si>
  <si>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</si>
  <si>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</si>
  <si>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</si>
  <si>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</si>
  <si>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</si>
  <si>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</si>
  <si>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</si>
  <si>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</si>
  <si>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</si>
  <si>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</si>
  <si>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</si>
  <si>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</si>
  <si>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</si>
  <si>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</si>
  <si>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</si>
  <si>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</si>
  <si>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</si>
  <si>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</si>
  <si>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</si>
  <si>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</si>
  <si>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</si>
  <si>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</si>
  <si>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</si>
  <si>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</si>
  <si>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</si>
  <si>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</si>
  <si>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</si>
  <si>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</si>
  <si>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</si>
  <si>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</si>
  <si>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</si>
  <si>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</si>
  <si>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</si>
  <si>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</si>
  <si>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</si>
  <si>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</si>
  <si>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</si>
  <si>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</si>
  <si>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</si>
  <si>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</si>
  <si>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</si>
  <si>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</si>
  <si>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</si>
  <si>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</si>
  <si>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</si>
  <si>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</si>
  <si>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</si>
  <si>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</si>
  <si>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</si>
  <si>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</si>
  <si>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</si>
  <si>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</si>
  <si>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</si>
  <si>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</si>
  <si>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</si>
  <si>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</si>
  <si>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</si>
  <si>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</si>
  <si>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</si>
  <si>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</si>
  <si>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</si>
  <si>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</si>
  <si>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</si>
  <si>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</si>
  <si>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</si>
  <si>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</si>
  <si>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</si>
  <si>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</si>
  <si>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</si>
  <si>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</si>
  <si>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</si>
  <si>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</si>
  <si>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</si>
  <si>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</si>
  <si>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</si>
  <si>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</si>
  <si>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</si>
  <si>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</si>
  <si>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</si>
  <si>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</si>
  <si>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</si>
  <si>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</si>
  <si>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</si>
  <si>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</si>
  <si>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</si>
  <si>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</si>
  <si>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</si>
  <si>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</si>
  <si>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</si>
  <si>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</si>
  <si>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</si>
  <si>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</si>
  <si>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</si>
  <si>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</si>
  <si>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</si>
  <si>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</si>
  <si>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</si>
  <si>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</si>
  <si>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</si>
  <si>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</si>
  <si>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</si>
  <si>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</si>
  <si>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</si>
  <si>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</si>
  <si>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</si>
  <si>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</si>
  <si>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</si>
  <si>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</si>
  <si>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</si>
  <si>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</si>
  <si>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</si>
  <si>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</si>
  <si>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</si>
  <si>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</si>
  <si>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</si>
  <si>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</si>
  <si>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</si>
  <si>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</si>
  <si>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</si>
  <si>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</si>
  <si>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</si>
  <si>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</si>
  <si>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</si>
  <si>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</si>
  <si>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</si>
  <si>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</si>
  <si>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</si>
  <si>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</si>
  <si>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</si>
  <si>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</si>
  <si>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</si>
  <si>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</si>
  <si>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</si>
  <si>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</si>
  <si>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</si>
  <si>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</si>
  <si>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</si>
  <si>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</si>
  <si>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</si>
  <si>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</si>
  <si>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</si>
  <si>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</si>
  <si>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</si>
  <si>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</si>
  <si>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</si>
  <si>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</si>
  <si>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</si>
  <si>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</si>
  <si>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</si>
  <si>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</si>
  <si>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</si>
  <si>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</si>
  <si>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</si>
  <si>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</si>
  <si>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</si>
  <si>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</si>
  <si>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</si>
  <si>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</si>
  <si>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</si>
  <si>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</si>
  <si>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</si>
  <si>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</si>
  <si>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</si>
  <si>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</si>
  <si>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</si>
  <si>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</si>
  <si>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</si>
  <si>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</si>
  <si>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</si>
  <si>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</si>
  <si>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</si>
  <si>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</si>
  <si>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</si>
  <si>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</si>
  <si>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</si>
  <si>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</si>
  <si>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</si>
  <si>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</si>
  <si>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</si>
  <si>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</si>
  <si>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</si>
  <si>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</si>
  <si>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</si>
  <si>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</si>
  <si>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</si>
  <si>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</si>
  <si>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</si>
  <si>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</si>
  <si>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</si>
  <si>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</si>
  <si>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</si>
  <si>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</si>
  <si>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</si>
  <si>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</si>
  <si>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</si>
  <si>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</si>
  <si>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</si>
  <si>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</si>
  <si>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</si>
  <si>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</si>
  <si>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</si>
  <si>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</si>
  <si>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</si>
  <si>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</si>
  <si>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</si>
  <si>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</si>
  <si>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</si>
  <si>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</si>
  <si>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</si>
  <si>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</si>
  <si>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</si>
  <si>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</si>
  <si>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</si>
  <si>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</si>
  <si>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</si>
  <si>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</si>
  <si>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</si>
  <si>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</si>
  <si>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</si>
  <si>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</si>
  <si>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</si>
  <si>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</si>
  <si>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</si>
  <si>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</si>
  <si>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</si>
  <si>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</si>
  <si>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</si>
  <si>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</si>
  <si>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</si>
  <si>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</si>
  <si>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</si>
  <si>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</si>
  <si>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</si>
  <si>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</si>
  <si>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</si>
  <si>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</si>
  <si>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</si>
  <si>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</si>
  <si>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</si>
  <si>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</si>
  <si>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</si>
  <si>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</si>
  <si>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</si>
  <si>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</si>
  <si>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</si>
  <si>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</si>
  <si>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</si>
  <si>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</si>
  <si>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</si>
  <si>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</si>
  <si>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</si>
  <si>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</si>
  <si>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</si>
  <si>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</si>
  <si>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</si>
  <si>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</si>
  <si>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</si>
  <si>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</si>
  <si>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</si>
  <si>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</si>
  <si>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</si>
  <si>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</si>
  <si>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</si>
  <si>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</si>
  <si>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</si>
  <si>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</si>
  <si>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</si>
  <si>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</si>
  <si>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</si>
  <si>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</si>
  <si>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</si>
  <si>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</si>
  <si>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</si>
  <si>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</si>
  <si>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</si>
  <si>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</si>
  <si>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</si>
  <si>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</si>
  <si>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</si>
  <si>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</si>
  <si>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</si>
  <si>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</si>
  <si>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</si>
  <si>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</si>
  <si>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</si>
  <si>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</si>
  <si>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</si>
  <si>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</si>
  <si>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</si>
  <si>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</si>
  <si>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</si>
  <si>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</si>
  <si>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</si>
  <si>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</si>
  <si>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</si>
  <si>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</si>
  <si>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</si>
  <si>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</si>
  <si>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</si>
  <si>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</si>
  <si>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</si>
  <si>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</si>
  <si>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</si>
  <si>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</si>
  <si>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</si>
  <si>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</si>
  <si>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</si>
  <si>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</si>
  <si>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</si>
  <si>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</si>
  <si>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</si>
  <si>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</si>
  <si>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</si>
  <si>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</si>
  <si>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</si>
  <si>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</si>
  <si>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</si>
  <si>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</si>
  <si>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</si>
  <si>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</si>
  <si>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</si>
  <si>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</si>
  <si>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</si>
  <si>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</si>
  <si>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</si>
  <si>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</si>
  <si>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</si>
  <si>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</si>
  <si>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</si>
  <si>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</si>
  <si>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</si>
  <si>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</si>
  <si>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</si>
  <si>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</si>
  <si>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</si>
  <si>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</si>
  <si>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</si>
  <si>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</si>
  <si>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</si>
  <si>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</si>
  <si>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</si>
  <si>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</si>
  <si>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</si>
  <si>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</si>
  <si>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</si>
  <si>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</si>
  <si>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</si>
  <si>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</si>
  <si>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</si>
  <si>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</si>
  <si>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</si>
  <si>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</si>
  <si>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</si>
  <si>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</si>
  <si>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</si>
  <si>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</si>
  <si>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</si>
  <si>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</si>
  <si>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</si>
  <si>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</si>
  <si>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</si>
  <si>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</si>
  <si>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</si>
  <si>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</si>
  <si>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</si>
  <si>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</si>
  <si>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</si>
  <si>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</si>
  <si>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</si>
  <si>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</si>
  <si>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</si>
  <si>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</si>
  <si>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</si>
  <si>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</si>
  <si>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</si>
  <si>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</si>
  <si>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</si>
  <si>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</si>
  <si>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</si>
  <si>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</si>
  <si>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</si>
  <si>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</si>
  <si>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</si>
  <si>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</si>
  <si>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</si>
  <si>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</si>
  <si>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</si>
  <si>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</si>
  <si>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</si>
  <si>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</si>
  <si>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</si>
  <si>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</si>
  <si>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</si>
  <si>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</si>
  <si>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</si>
  <si>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</si>
  <si>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</si>
  <si>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</si>
  <si>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</si>
  <si>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</si>
  <si>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</si>
  <si>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</si>
  <si>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</si>
  <si>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</si>
  <si>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</si>
  <si>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</si>
  <si>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</si>
  <si>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</si>
  <si>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</si>
  <si>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</si>
  <si>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</si>
  <si>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</si>
  <si>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</si>
  <si>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</si>
  <si>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</si>
  <si>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</si>
  <si>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</si>
  <si>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</si>
  <si>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</si>
  <si>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</si>
  <si>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</si>
  <si>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</si>
  <si>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</si>
  <si>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</si>
  <si>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</si>
  <si>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</si>
  <si>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</si>
  <si>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</si>
  <si>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</si>
  <si>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</si>
  <si>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</si>
  <si>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</si>
  <si>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</si>
  <si>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</si>
  <si>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</si>
  <si>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</si>
  <si>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</si>
  <si>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</si>
  <si>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</si>
  <si>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</si>
  <si>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</si>
  <si>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</si>
  <si>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</si>
  <si>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</si>
  <si>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</si>
  <si>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</si>
  <si>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</si>
  <si>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</si>
  <si>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</si>
  <si>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</si>
  <si>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</si>
  <si>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</si>
  <si>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</si>
  <si>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</si>
  <si>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</si>
  <si>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</si>
  <si>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</si>
  <si>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</si>
  <si>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</si>
  <si>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</si>
  <si>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</si>
  <si>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</si>
  <si>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</si>
  <si>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</si>
  <si>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</si>
  <si>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</si>
  <si>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</si>
  <si>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</si>
  <si>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</si>
  <si>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</si>
  <si>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</si>
  <si>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</si>
  <si>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</si>
  <si>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</si>
  <si>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</si>
  <si>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</si>
  <si>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</si>
  <si>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</si>
  <si>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</si>
  <si>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</si>
  <si>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</si>
  <si>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</si>
  <si>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</si>
  <si>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</si>
  <si>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</si>
  <si>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</si>
  <si>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</si>
  <si>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</si>
  <si>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</si>
  <si>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</si>
  <si>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</si>
  <si>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</si>
  <si>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</si>
  <si>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</si>
  <si>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</si>
  <si>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</si>
  <si>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</si>
  <si>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</si>
  <si>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</si>
  <si>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</si>
  <si>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</si>
  <si>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</si>
  <si>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</si>
  <si>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</si>
  <si>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</si>
  <si>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</si>
  <si>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</si>
  <si>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</si>
  <si>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</si>
  <si>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</si>
  <si>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</si>
  <si>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</si>
  <si>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</si>
  <si>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</si>
  <si>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</si>
  <si>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</si>
  <si>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</si>
  <si>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</si>
  <si>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</si>
  <si>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</si>
  <si>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</si>
  <si>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</si>
  <si>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</si>
  <si>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</si>
  <si>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</si>
  <si>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</si>
  <si>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</si>
  <si>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</si>
  <si>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</si>
  <si>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</si>
  <si>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</si>
  <si>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</si>
  <si>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</si>
  <si>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</si>
  <si>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</si>
  <si>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</si>
  <si>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</si>
  <si>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</si>
  <si>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</si>
  <si>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</si>
  <si>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</si>
  <si>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</si>
  <si>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</si>
  <si>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</si>
  <si>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</si>
  <si>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</si>
  <si>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</si>
  <si>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</si>
  <si>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</si>
  <si>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</si>
  <si>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</si>
  <si>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</si>
  <si>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</si>
  <si>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</si>
  <si>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</si>
  <si>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</si>
  <si>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</si>
  <si>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</si>
  <si>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</si>
  <si>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</si>
  <si>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</si>
  <si>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</si>
  <si>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</si>
  <si>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</si>
  <si>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</si>
  <si>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</si>
  <si>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</si>
  <si>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</si>
  <si>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</si>
  <si>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</si>
  <si>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</si>
  <si>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</si>
  <si>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</si>
  <si>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</si>
  <si>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</si>
  <si>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</si>
  <si>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</si>
  <si>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</si>
  <si>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</si>
  <si>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</si>
  <si>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</si>
  <si>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</si>
  <si>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</si>
  <si>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</si>
  <si>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</si>
  <si>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</si>
  <si>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</si>
  <si>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</si>
  <si>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</si>
  <si>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</si>
  <si>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</si>
  <si>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</si>
  <si>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</si>
  <si>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</si>
  <si>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</si>
  <si>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</si>
  <si>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</si>
  <si>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</si>
  <si>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</si>
  <si>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</si>
  <si>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</si>
  <si>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</si>
  <si>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</si>
  <si>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</si>
  <si>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</si>
  <si>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</si>
  <si>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</si>
  <si>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</si>
  <si>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</si>
  <si>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</si>
  <si>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</si>
  <si>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</si>
  <si>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</si>
  <si>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</si>
  <si>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</si>
  <si>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</si>
  <si>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</si>
  <si>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</si>
  <si>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</si>
  <si>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</si>
  <si>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</si>
  <si>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</si>
  <si>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</si>
  <si>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</si>
  <si>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</si>
  <si>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</si>
  <si>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</si>
  <si>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</si>
  <si>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</si>
  <si>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</si>
  <si>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</si>
  <si>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</si>
  <si>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</si>
  <si>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</si>
  <si>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</si>
  <si>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</si>
  <si>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</si>
  <si>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</si>
  <si>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</si>
  <si>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</si>
  <si>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</si>
  <si>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</si>
  <si>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</si>
  <si>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</si>
  <si>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</si>
  <si>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</si>
  <si>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</si>
  <si>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</si>
  <si>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</si>
  <si>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</si>
  <si>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</si>
  <si>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</si>
  <si>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</si>
  <si>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</si>
  <si>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</si>
  <si>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</si>
  <si>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</si>
  <si>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</si>
  <si>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</si>
  <si>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</si>
  <si>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</si>
  <si>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</si>
  <si>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</si>
  <si>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</si>
  <si>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</si>
  <si>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</si>
  <si>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</si>
  <si>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</si>
  <si>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</si>
  <si>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</si>
  <si>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</si>
  <si>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</si>
  <si>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</si>
  <si>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</si>
  <si>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</si>
  <si>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</si>
  <si>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</si>
  <si>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</si>
  <si>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</si>
  <si>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</si>
  <si>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</si>
  <si>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</si>
  <si>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</si>
  <si>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</si>
  <si>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</si>
  <si>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</si>
  <si>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</si>
  <si>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</si>
  <si>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</si>
  <si>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</si>
  <si>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</si>
  <si>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</si>
  <si>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</si>
  <si>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</si>
  <si>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</si>
  <si>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</si>
  <si>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</si>
  <si>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</si>
  <si>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</si>
  <si>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</si>
  <si>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</si>
  <si>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</si>
  <si>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</si>
  <si>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</si>
  <si>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</si>
  <si>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</si>
  <si>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</si>
  <si>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</si>
  <si>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</si>
  <si>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</si>
  <si>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</si>
  <si>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</si>
  <si>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</si>
  <si>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</si>
  <si>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</si>
  <si>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</si>
  <si>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</si>
  <si>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</si>
  <si>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</si>
  <si>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</si>
  <si>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</si>
  <si>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</si>
  <si>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</si>
  <si>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</si>
  <si>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</si>
  <si>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</si>
  <si>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</si>
  <si>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</si>
  <si>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</si>
  <si>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</si>
  <si>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</si>
  <si>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</si>
  <si>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</si>
  <si>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</si>
  <si>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</si>
  <si>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</si>
  <si>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</si>
  <si>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</si>
  <si>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</si>
  <si>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</si>
  <si>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</si>
  <si>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</si>
  <si>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</si>
  <si>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</si>
  <si>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</si>
  <si>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</si>
  <si>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</si>
  <si>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</si>
  <si>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</si>
  <si>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</si>
  <si>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</si>
  <si>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</si>
  <si>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</si>
  <si>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</si>
  <si>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</si>
  <si>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</si>
  <si>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</si>
  <si>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</si>
  <si>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</si>
  <si>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</si>
  <si>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</si>
  <si>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</si>
  <si>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</si>
  <si>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</si>
  <si>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</si>
  <si>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</si>
  <si>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</si>
  <si>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</si>
  <si>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</si>
  <si>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</si>
  <si>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</si>
  <si>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</si>
  <si>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</si>
  <si>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</si>
  <si>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</si>
  <si>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</si>
  <si>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</si>
  <si>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</si>
  <si>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</si>
  <si>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</si>
  <si>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</si>
  <si>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</si>
  <si>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</si>
  <si>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</si>
  <si>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</si>
  <si>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</si>
  <si>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</si>
  <si>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</si>
  <si>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</si>
  <si>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</si>
  <si>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</si>
  <si>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</si>
  <si>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</si>
  <si>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</si>
  <si>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</si>
  <si>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</si>
  <si>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</si>
  <si>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</si>
  <si>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</si>
  <si>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</si>
  <si>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</si>
  <si>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</si>
  <si>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</si>
  <si>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</si>
  <si>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</si>
  <si>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</si>
  <si>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</si>
  <si>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</si>
  <si>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</si>
  <si>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</si>
  <si>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</si>
  <si>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</si>
  <si>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</si>
  <si>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</si>
  <si>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</si>
  <si>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</si>
  <si>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</si>
  <si>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</si>
  <si>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</si>
  <si>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</si>
  <si>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</si>
  <si>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</si>
  <si>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</si>
  <si>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</si>
  <si>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</si>
  <si>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</si>
  <si>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</si>
  <si>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</si>
  <si>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</si>
  <si>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</si>
  <si>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</si>
  <si>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</si>
  <si>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</si>
  <si>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</si>
  <si>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</si>
  <si>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</si>
  <si>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</si>
  <si>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</si>
  <si>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</si>
  <si>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</si>
  <si>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</si>
  <si>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</si>
  <si>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</si>
  <si>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</si>
  <si>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</si>
  <si>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</si>
  <si>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</si>
  <si>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</si>
  <si>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</si>
  <si>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</si>
  <si>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</si>
  <si>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</si>
  <si>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</si>
  <si>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</si>
  <si>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</si>
  <si>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</si>
  <si>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</si>
  <si>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</si>
  <si>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</si>
  <si>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</si>
  <si>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</si>
  <si>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</si>
  <si>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</si>
  <si>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</si>
  <si>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</si>
  <si>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</si>
  <si>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</si>
  <si>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</si>
  <si>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</si>
  <si>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</si>
  <si>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</si>
  <si>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</si>
  <si>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</si>
  <si>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</si>
  <si>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</si>
  <si>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</si>
  <si>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</si>
  <si>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</si>
  <si>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</si>
  <si>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</si>
  <si>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</si>
  <si>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</si>
  <si>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</si>
  <si>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</si>
  <si>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</si>
  <si>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</si>
  <si>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</si>
  <si>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</si>
  <si>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</si>
  <si>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</si>
  <si>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</si>
  <si>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</si>
  <si>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</si>
  <si>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</si>
  <si>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</si>
  <si>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</si>
  <si>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</si>
  <si>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</si>
  <si>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</si>
  <si>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</si>
  <si>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</si>
  <si>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</si>
  <si>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</si>
  <si>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</si>
  <si>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</si>
  <si>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</si>
  <si>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</si>
  <si>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</si>
  <si>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</si>
  <si>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</si>
  <si>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</si>
  <si>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</si>
  <si>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</si>
  <si>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</si>
  <si>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</si>
  <si>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</si>
  <si>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</si>
  <si>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</si>
  <si>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</si>
  <si>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</si>
  <si>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</si>
  <si>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</si>
  <si>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</si>
  <si>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</si>
  <si>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</si>
  <si>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</si>
  <si>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</si>
  <si>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</si>
  <si>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</si>
  <si>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</si>
  <si>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</si>
  <si>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</si>
  <si>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</si>
  <si>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</si>
  <si>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</si>
  <si>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</si>
  <si>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</si>
  <si>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</si>
  <si>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</si>
  <si>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</si>
  <si>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</si>
  <si>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</si>
  <si>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</si>
  <si>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</si>
  <si>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</si>
  <si>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</si>
  <si>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</si>
  <si>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</si>
  <si>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</si>
  <si>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</si>
  <si>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</si>
  <si>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</si>
  <si>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</si>
  <si>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</si>
  <si>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</si>
  <si>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</si>
  <si>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</si>
  <si>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</si>
  <si>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</si>
  <si>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</si>
  <si>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</si>
  <si>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</si>
  <si>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</si>
  <si>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</si>
  <si>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</si>
  <si>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</si>
  <si>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</si>
  <si>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</si>
  <si>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</si>
  <si>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</si>
  <si>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</si>
  <si>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</si>
  <si>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</si>
  <si>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</si>
  <si>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</si>
  <si>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</si>
  <si>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</si>
  <si>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</si>
  <si>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</si>
  <si>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</si>
  <si>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</si>
  <si>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</si>
  <si>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</si>
  <si>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</si>
  <si>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</si>
  <si>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</si>
  <si>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</si>
  <si>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</si>
  <si>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</si>
  <si>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</si>
  <si>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</si>
  <si>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</si>
  <si>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</si>
  <si>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</si>
  <si>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</si>
  <si>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</si>
  <si>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</si>
  <si>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</si>
  <si>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</si>
  <si>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</si>
  <si>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</si>
  <si>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</si>
  <si>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</si>
  <si>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</si>
  <si>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</si>
  <si>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</si>
  <si>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</si>
  <si>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</si>
  <si>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</si>
  <si>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</si>
  <si>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</si>
  <si>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</si>
  <si>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</si>
  <si>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</si>
  <si>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</si>
  <si>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</si>
  <si>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</si>
  <si>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</si>
  <si>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</si>
  <si>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</si>
  <si>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</si>
  <si>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</si>
  <si>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</si>
  <si>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</si>
  <si>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</si>
  <si>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</si>
  <si>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</si>
  <si>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</si>
  <si>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</si>
  <si>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</si>
  <si>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</si>
  <si>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</si>
  <si>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</si>
  <si>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</si>
  <si>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</si>
  <si>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</si>
  <si>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</si>
  <si>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</si>
  <si>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</si>
  <si>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</si>
  <si>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</si>
  <si>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</si>
  <si>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</si>
  <si>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</si>
  <si>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</si>
  <si>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</si>
  <si>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</si>
  <si>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</si>
  <si>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</si>
  <si>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</si>
  <si>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</si>
  <si>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</si>
  <si>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</si>
  <si>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</si>
  <si>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</si>
  <si>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</si>
  <si>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</si>
  <si>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</si>
  <si>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</si>
  <si>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</si>
  <si>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</si>
  <si>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</si>
  <si>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</si>
  <si>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</si>
  <si>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</si>
  <si>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</si>
  <si>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</si>
  <si>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</si>
  <si>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</si>
  <si>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</si>
  <si>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</si>
  <si>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</si>
  <si>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</si>
  <si>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</si>
  <si>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</si>
  <si>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</si>
  <si>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</si>
  <si>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</si>
  <si>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</si>
  <si>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</si>
  <si>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</si>
  <si>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</si>
  <si>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</si>
  <si>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</si>
  <si>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</si>
  <si>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</si>
  <si>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</si>
  <si>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</si>
  <si>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</si>
  <si>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</si>
  <si>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</si>
  <si>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</si>
  <si>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</si>
  <si>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</si>
  <si>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</si>
  <si>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</si>
  <si>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</si>
  <si>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</si>
  <si>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</si>
  <si>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</si>
  <si>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</si>
  <si>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</si>
  <si>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</si>
  <si>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</si>
  <si>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</si>
  <si>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</si>
  <si>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</si>
  <si>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</si>
  <si>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</si>
  <si>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</si>
  <si>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</si>
  <si>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</si>
  <si>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</si>
  <si>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</si>
  <si>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</si>
  <si>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</si>
  <si>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</si>
  <si>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</si>
  <si>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</si>
  <si>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</si>
  <si>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</si>
  <si>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</si>
  <si>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</si>
  <si>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</si>
  <si>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</si>
  <si>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</si>
  <si>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</si>
  <si>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</si>
  <si>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</si>
  <si>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</si>
  <si>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</si>
  <si>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</si>
  <si>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</si>
  <si>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</si>
  <si>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</si>
  <si>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</si>
  <si>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</si>
  <si>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</si>
  <si>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</si>
  <si>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</si>
  <si>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</si>
  <si>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</si>
  <si>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</si>
  <si>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</si>
  <si>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</si>
  <si>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</si>
  <si>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</si>
  <si>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</si>
  <si>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</si>
  <si>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</si>
  <si>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</si>
  <si>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</si>
  <si>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</si>
  <si>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</si>
  <si>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</si>
  <si>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</si>
  <si>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</si>
  <si>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</si>
  <si>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</si>
  <si>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</si>
  <si>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</si>
  <si>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</si>
  <si>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</si>
  <si>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</si>
  <si>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</si>
  <si>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</si>
  <si>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</si>
  <si>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</si>
  <si>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</si>
  <si>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</si>
  <si>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</si>
  <si>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</si>
  <si>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</si>
  <si>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</si>
  <si>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</si>
  <si>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</si>
  <si>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</si>
  <si>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</si>
  <si>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</si>
  <si>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</si>
  <si>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</si>
  <si>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</si>
  <si>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</si>
  <si>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</si>
  <si>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</si>
  <si>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</si>
  <si>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</si>
  <si>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</si>
  <si>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</si>
  <si>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</si>
  <si>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</si>
  <si>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</si>
  <si>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</si>
  <si>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</si>
  <si>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</si>
  <si>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</si>
  <si>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</si>
  <si>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</si>
  <si>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</si>
  <si>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</si>
  <si>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</si>
  <si>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</si>
  <si>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</si>
  <si>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</si>
  <si>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</si>
  <si>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</si>
  <si>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</si>
  <si>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</si>
  <si>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</si>
  <si>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</si>
  <si>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</si>
  <si>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</si>
  <si>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</si>
  <si>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</si>
  <si>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</si>
  <si>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</si>
  <si>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</si>
  <si>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</si>
  <si>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</si>
  <si>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</si>
  <si>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</si>
  <si>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</si>
  <si>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</si>
  <si>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</si>
  <si>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</si>
  <si>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</si>
  <si>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</si>
  <si>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</si>
  <si>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</si>
  <si>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</si>
  <si>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</si>
  <si>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</si>
  <si>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</si>
  <si>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</si>
  <si>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</si>
  <si>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</si>
  <si>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</si>
  <si>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</si>
  <si>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</si>
  <si>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</si>
  <si>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</si>
  <si>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</si>
  <si>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</si>
  <si>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</si>
  <si>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</si>
  <si>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</si>
  <si>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</si>
  <si>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</si>
  <si>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</si>
  <si>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</si>
  <si>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</si>
  <si>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</si>
  <si>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</si>
  <si>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</si>
  <si>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</si>
  <si>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</si>
  <si>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</si>
  <si>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</si>
  <si>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</si>
  <si>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</si>
  <si>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</si>
  <si>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</si>
  <si>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</si>
  <si>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</si>
  <si>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</si>
  <si>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</si>
  <si>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</si>
  <si>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</si>
  <si>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</si>
  <si>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</si>
  <si>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</si>
  <si>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</si>
  <si>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</si>
  <si>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</si>
  <si>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</si>
  <si>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</si>
  <si>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</si>
  <si>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</si>
  <si>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</si>
  <si>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</si>
  <si>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</si>
  <si>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</si>
  <si>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</si>
  <si>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</si>
  <si>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</si>
  <si>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</si>
  <si>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</si>
  <si>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</si>
  <si>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</si>
  <si>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</si>
  <si>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</si>
  <si>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</si>
  <si>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</si>
  <si>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</si>
  <si>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</si>
  <si>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</si>
  <si>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</si>
  <si>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</si>
  <si>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</si>
  <si>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</si>
  <si>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</si>
  <si>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</si>
  <si>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</si>
  <si>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</si>
  <si>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</si>
  <si>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</si>
  <si>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</si>
  <si>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</si>
  <si>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</si>
  <si>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</si>
  <si>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</si>
  <si>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</si>
  <si>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</si>
  <si>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</si>
  <si>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</si>
  <si>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</si>
  <si>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</si>
  <si>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</si>
  <si>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</si>
  <si>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</si>
  <si>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</si>
  <si>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</si>
  <si>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</si>
  <si>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</si>
  <si>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</si>
  <si>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</si>
  <si>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</si>
  <si>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</si>
  <si>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</si>
  <si>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</si>
  <si>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</si>
  <si>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</si>
  <si>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</si>
  <si>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</si>
  <si>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</si>
  <si>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</si>
  <si>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</si>
  <si>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</si>
  <si>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</si>
  <si>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</si>
  <si>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</si>
  <si>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</si>
  <si>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</si>
  <si>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</si>
  <si>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</si>
  <si>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</si>
  <si>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</si>
  <si>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</si>
  <si>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</si>
  <si>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</si>
  <si>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</si>
  <si>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</si>
  <si>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</si>
  <si>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</si>
  <si>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</si>
  <si>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</si>
  <si>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</si>
  <si>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</si>
  <si>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</si>
  <si>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</si>
  <si>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</si>
  <si>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</si>
  <si>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</si>
  <si>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</si>
  <si>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</si>
  <si>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</si>
  <si>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</si>
  <si>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</si>
  <si>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</si>
  <si>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</si>
  <si>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</si>
  <si>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</si>
  <si>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</si>
  <si>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</si>
  <si>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</si>
  <si>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</si>
  <si>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</si>
  <si>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</si>
  <si>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</si>
  <si>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</si>
  <si>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</si>
  <si>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</si>
  <si>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</si>
  <si>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</si>
  <si>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</si>
  <si>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</si>
  <si>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</si>
  <si>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</si>
  <si>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</si>
  <si>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</si>
  <si>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</si>
  <si>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</si>
  <si>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</si>
  <si>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</si>
  <si>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</si>
  <si>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</si>
  <si>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</si>
  <si>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</si>
  <si>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</si>
  <si>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</si>
  <si>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</si>
  <si>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</si>
  <si>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</si>
  <si>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</si>
  <si>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</si>
  <si>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</si>
  <si>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</si>
  <si>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</si>
  <si>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</si>
  <si>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</si>
  <si>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</si>
  <si>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</si>
  <si>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</si>
  <si>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</si>
  <si>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</si>
  <si>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</si>
  <si>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</si>
  <si>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</si>
  <si>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</si>
  <si>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</si>
  <si>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</si>
  <si>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</si>
  <si>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</si>
  <si>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</si>
  <si>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</si>
  <si>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</si>
  <si>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</si>
  <si>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</si>
  <si>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</si>
  <si>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</si>
  <si>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</si>
  <si>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</si>
  <si>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</si>
  <si>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</si>
  <si>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</si>
  <si>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</si>
  <si>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</si>
  <si>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</si>
  <si>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</si>
  <si>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</si>
  <si>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</si>
  <si>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</si>
  <si>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</si>
  <si>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</si>
  <si>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</si>
  <si>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</si>
  <si>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</si>
  <si>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</si>
  <si>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</si>
  <si>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</si>
  <si>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</si>
  <si>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</si>
  <si>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</si>
  <si>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</si>
  <si>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</si>
  <si>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</si>
  <si>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</si>
  <si>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</si>
  <si>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</si>
  <si>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</si>
  <si>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</si>
  <si>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</si>
  <si>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</si>
  <si>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</si>
  <si>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</si>
  <si>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</si>
  <si>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</si>
  <si>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</si>
  <si>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</si>
  <si>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</si>
  <si>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</si>
  <si>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</si>
  <si>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</si>
  <si>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</si>
  <si>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</si>
  <si>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</si>
  <si>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</si>
  <si>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</si>
  <si>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</si>
  <si>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</si>
  <si>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</si>
  <si>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</si>
  <si>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</si>
  <si>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</si>
  <si>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</si>
  <si>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</si>
  <si>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</si>
  <si>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</si>
  <si>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</si>
  <si>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</si>
  <si>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</si>
  <si>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</si>
  <si>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</si>
  <si>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</si>
  <si>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</si>
  <si>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</si>
  <si>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</si>
  <si>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</si>
  <si>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</si>
  <si>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</si>
  <si>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</si>
  <si>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</si>
  <si>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</si>
  <si>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</si>
  <si>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</si>
  <si>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</si>
  <si>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</si>
  <si>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</si>
  <si>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</si>
  <si>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</si>
  <si>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</si>
  <si>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</si>
  <si>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</si>
  <si>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</si>
  <si>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</si>
  <si>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</si>
  <si>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</si>
  <si>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</si>
  <si>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</si>
  <si>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</si>
  <si>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</si>
  <si>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</si>
  <si>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</si>
  <si>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</si>
  <si>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</si>
  <si>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</si>
  <si>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</si>
  <si>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</si>
  <si>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</si>
  <si>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</si>
  <si>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</si>
  <si>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</si>
  <si>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</si>
  <si>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</si>
  <si>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</si>
  <si>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</si>
  <si>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</si>
  <si>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</si>
  <si>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</si>
  <si>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</si>
  <si>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</si>
  <si>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</si>
  <si>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</si>
  <si>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</si>
  <si>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</si>
  <si>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</si>
  <si>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</si>
  <si>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</si>
  <si>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</si>
  <si>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</si>
  <si>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</si>
  <si>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</si>
  <si>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</si>
  <si>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</si>
  <si>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</si>
  <si>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</si>
  <si>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</si>
  <si>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</si>
  <si>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</si>
  <si>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</si>
  <si>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</si>
  <si>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</si>
  <si>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</si>
  <si>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</si>
  <si>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</si>
  <si>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</si>
  <si>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</si>
  <si>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</si>
  <si>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</si>
  <si>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</si>
  <si>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</si>
  <si>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</si>
  <si>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</si>
  <si>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</si>
  <si>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</si>
  <si>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</si>
  <si>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</si>
  <si>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</si>
  <si>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</si>
  <si>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</si>
  <si>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</si>
  <si>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</si>
  <si>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</si>
  <si>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</si>
  <si>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</si>
  <si>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</si>
  <si>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</si>
  <si>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</si>
  <si>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</si>
  <si>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</si>
  <si>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</si>
  <si>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</si>
  <si>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</si>
  <si>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</si>
  <si>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</si>
  <si>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</si>
  <si>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</si>
  <si>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</si>
  <si>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</si>
  <si>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</si>
  <si>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</si>
  <si>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</si>
  <si>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</si>
  <si>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</si>
  <si>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</si>
  <si>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</si>
  <si>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</si>
  <si>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</si>
  <si>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</si>
  <si>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</si>
  <si>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</si>
  <si>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</si>
  <si>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</si>
  <si>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</si>
  <si>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</si>
  <si>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</si>
  <si>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</si>
  <si>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</si>
  <si>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</si>
  <si>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</si>
  <si>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</si>
  <si>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</si>
  <si>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</si>
  <si>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</si>
  <si>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</si>
  <si>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</si>
  <si>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</si>
  <si>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</si>
  <si>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</si>
  <si>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</si>
  <si>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</si>
  <si>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</si>
  <si>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</si>
  <si>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</si>
  <si>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</si>
  <si>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</si>
  <si>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</si>
  <si>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</si>
  <si>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</si>
  <si>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</si>
  <si>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</si>
  <si>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</si>
  <si>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</si>
  <si>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</si>
  <si>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</si>
  <si>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</si>
  <si>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</si>
  <si>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</si>
  <si>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</si>
  <si>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</si>
  <si>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</si>
  <si>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</si>
  <si>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</si>
  <si>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</si>
  <si>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</si>
  <si>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</si>
  <si>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</si>
  <si>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</si>
  <si>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</si>
  <si>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</si>
  <si>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</si>
  <si>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</si>
  <si>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</si>
  <si>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</si>
  <si>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</si>
  <si>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</si>
  <si>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</si>
  <si>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</si>
  <si>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</si>
  <si>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</si>
  <si>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</si>
  <si>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</si>
  <si>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</si>
  <si>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</si>
  <si>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</si>
  <si>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</si>
  <si>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</si>
  <si>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</si>
  <si>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</si>
  <si>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</si>
  <si>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</si>
  <si>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</si>
  <si>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</si>
  <si>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</si>
  <si>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</si>
  <si>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</si>
  <si>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</si>
  <si>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</si>
  <si>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</si>
  <si>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</si>
  <si>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</si>
  <si>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</si>
  <si>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</si>
  <si>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</si>
  <si>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</si>
  <si>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</si>
  <si>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</si>
  <si>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</si>
  <si>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</si>
  <si>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</si>
  <si>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</si>
  <si>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</si>
  <si>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</si>
  <si>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</si>
  <si>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</si>
  <si>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</si>
  <si>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</si>
  <si>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</si>
  <si>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</si>
  <si>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</si>
  <si>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</si>
  <si>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</si>
  <si>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</si>
  <si>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</si>
  <si>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</si>
  <si>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</si>
  <si>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</si>
  <si>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</si>
  <si>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</si>
  <si>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</si>
  <si>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</si>
  <si>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</si>
  <si>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</si>
  <si>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</si>
  <si>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</si>
  <si>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</si>
  <si>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</si>
  <si>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</si>
  <si>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</si>
  <si>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</si>
  <si>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</si>
  <si>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</si>
  <si>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</si>
  <si>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</si>
  <si>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</si>
  <si>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</si>
  <si>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</si>
  <si>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</si>
  <si>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</si>
  <si>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</si>
  <si>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</si>
  <si>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</si>
  <si>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</si>
  <si>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</si>
  <si>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</si>
  <si>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</si>
  <si>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</si>
  <si>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</si>
  <si>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</si>
  <si>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</si>
  <si>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</si>
  <si>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</si>
  <si>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</si>
  <si>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</si>
  <si>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</si>
  <si>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</si>
  <si>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</si>
  <si>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</si>
  <si>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</si>
  <si>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</si>
  <si>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</si>
  <si>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</si>
  <si>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</si>
  <si>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</si>
  <si>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</si>
  <si>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</si>
  <si>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</si>
  <si>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</si>
  <si>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</si>
  <si>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</si>
  <si>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</si>
  <si>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</si>
  <si>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</si>
  <si>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</si>
  <si>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</si>
  <si>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</si>
  <si>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</si>
  <si>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</si>
  <si>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</si>
  <si>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</si>
  <si>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</si>
  <si>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</si>
  <si>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</si>
  <si>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</si>
  <si>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</si>
  <si>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</si>
  <si>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</si>
  <si>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</si>
  <si>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</si>
  <si>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</si>
  <si>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</si>
  <si>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</si>
  <si>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</si>
  <si>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</si>
  <si>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</si>
  <si>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</si>
  <si>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</si>
  <si>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</si>
  <si>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</si>
  <si>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</si>
  <si>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</si>
  <si>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</si>
  <si>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</si>
  <si>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</si>
  <si>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</si>
  <si>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</si>
  <si>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</si>
  <si>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</si>
  <si>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</si>
  <si>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</si>
  <si>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</si>
  <si>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</si>
  <si>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</si>
  <si>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</si>
  <si>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</si>
  <si>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</si>
  <si>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</si>
  <si>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</si>
  <si>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</si>
  <si>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</si>
  <si>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</si>
  <si>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</si>
  <si>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</si>
  <si>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</si>
  <si>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</si>
  <si>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</si>
  <si>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</si>
  <si>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</si>
  <si>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</si>
  <si>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</si>
  <si>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</si>
  <si>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</si>
  <si>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</si>
  <si>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</si>
  <si>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</si>
  <si>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</si>
  <si>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</si>
  <si>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</si>
  <si>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</si>
  <si>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</si>
  <si>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</si>
  <si>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</si>
  <si>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</si>
  <si>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</si>
  <si>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</si>
  <si>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</si>
  <si>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</si>
  <si>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</si>
  <si>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</si>
  <si>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</si>
  <si>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</si>
  <si>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</si>
  <si>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</si>
  <si>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</si>
  <si>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</si>
  <si>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</si>
  <si>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</si>
  <si>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</si>
  <si>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</si>
  <si>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</si>
  <si>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</si>
  <si>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</si>
  <si>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</si>
  <si>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</si>
  <si>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</si>
  <si>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</si>
  <si>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</si>
  <si>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</si>
  <si>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</si>
  <si>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</si>
  <si>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</si>
  <si>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</si>
  <si>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</si>
  <si>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</si>
  <si>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</si>
  <si>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</si>
  <si>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</si>
  <si>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</si>
  <si>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</si>
  <si>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</si>
  <si>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</si>
  <si>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</si>
  <si>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</si>
  <si>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</si>
  <si>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</si>
  <si>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</si>
  <si>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</si>
  <si>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</si>
  <si>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</si>
  <si>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</si>
  <si>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</si>
  <si>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</si>
  <si>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</si>
  <si>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</si>
  <si>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</si>
  <si>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</si>
  <si>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</si>
  <si>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</si>
  <si>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</si>
  <si>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</si>
  <si>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</si>
  <si>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</si>
  <si>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</si>
  <si>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</si>
  <si>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</si>
  <si>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</si>
  <si>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</si>
  <si>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</si>
  <si>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</si>
  <si>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</si>
  <si>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</si>
  <si>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</si>
  <si>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</si>
  <si>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</si>
  <si>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</si>
  <si>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</si>
  <si>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</si>
  <si>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</si>
  <si>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</si>
  <si>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</si>
  <si>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</si>
  <si>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</si>
  <si>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</si>
  <si>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</si>
  <si>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</si>
  <si>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</si>
  <si>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</si>
  <si>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</si>
  <si>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</si>
  <si>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</si>
  <si>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</si>
  <si>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</si>
  <si>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</si>
  <si>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</si>
  <si>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</si>
  <si>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</si>
  <si>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</si>
  <si>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</si>
  <si>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</si>
  <si>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</si>
  <si>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</si>
  <si>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</si>
  <si>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</si>
  <si>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</si>
  <si>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</si>
  <si>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</si>
  <si>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</si>
  <si>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</si>
  <si>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</si>
  <si>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</si>
  <si>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</si>
  <si>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</si>
  <si>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</si>
  <si>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</si>
  <si>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</si>
  <si>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</si>
  <si>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</si>
  <si>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</si>
  <si>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</si>
  <si>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</si>
  <si>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</si>
  <si>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</si>
  <si>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</si>
  <si>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</si>
  <si>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</si>
  <si>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</si>
  <si>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</si>
  <si>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</si>
  <si>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</si>
  <si>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</si>
  <si>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</si>
  <si>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</si>
  <si>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</si>
  <si>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</si>
  <si>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</si>
  <si>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</si>
  <si>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</si>
  <si>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</si>
  <si>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</si>
  <si>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</si>
  <si>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</si>
  <si>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</si>
  <si>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</si>
  <si>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</si>
  <si>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</si>
  <si>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</si>
  <si>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</si>
  <si>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</si>
  <si>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</si>
  <si>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</si>
  <si>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</si>
  <si>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</si>
  <si>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</si>
  <si>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</si>
  <si>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</si>
  <si>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</si>
  <si>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</si>
  <si>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</si>
  <si>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</si>
  <si>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</si>
  <si>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</si>
  <si>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</si>
  <si>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</si>
  <si>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</si>
  <si>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</si>
  <si>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</si>
  <si>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</si>
  <si>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</si>
  <si>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</si>
  <si>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</si>
  <si>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</si>
  <si>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</si>
  <si>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</si>
  <si>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</si>
  <si>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</si>
  <si>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</si>
  <si>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</si>
  <si>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</si>
  <si>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</si>
  <si>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</si>
  <si>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</si>
  <si>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</si>
  <si>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</si>
  <si>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</si>
  <si>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</si>
  <si>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</si>
  <si>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</si>
  <si>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</si>
  <si>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</si>
  <si>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</si>
  <si>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</si>
  <si>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</si>
  <si>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</si>
  <si>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</si>
  <si>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</si>
  <si>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</si>
  <si>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</si>
  <si>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</si>
  <si>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</si>
  <si>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</si>
  <si>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</si>
  <si>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</si>
  <si>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</si>
  <si>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</si>
  <si>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</si>
  <si>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</si>
  <si>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</si>
  <si>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</si>
  <si>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</si>
  <si>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</si>
  <si>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</si>
  <si>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</si>
  <si>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</si>
  <si>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</si>
  <si>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</si>
  <si>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</si>
  <si>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</si>
  <si>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</si>
  <si>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</si>
  <si>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</si>
  <si>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</si>
  <si>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</si>
  <si>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</si>
  <si>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</si>
  <si>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</si>
  <si>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</si>
  <si>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</si>
  <si>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</si>
  <si>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</si>
  <si>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</si>
  <si>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</si>
  <si>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</si>
  <si>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</si>
  <si>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</si>
  <si>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</si>
  <si>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</si>
  <si>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</si>
  <si>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</si>
  <si>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</si>
  <si>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</si>
  <si>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</si>
  <si>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</si>
  <si>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</si>
  <si>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</si>
  <si>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</si>
  <si>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</si>
  <si>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</si>
  <si>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</si>
  <si>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</si>
  <si>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</si>
  <si>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</si>
  <si>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</si>
  <si>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</si>
  <si>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</si>
  <si>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</si>
  <si>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</si>
  <si>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</si>
  <si>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</si>
  <si>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</si>
  <si>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</si>
  <si>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</si>
  <si>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</si>
  <si>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</si>
  <si>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</si>
  <si>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</si>
  <si>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</si>
  <si>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</si>
  <si>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</si>
  <si>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</si>
  <si>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</si>
  <si>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</si>
  <si>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</si>
  <si>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</si>
  <si>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</si>
  <si>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</si>
  <si>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</si>
  <si>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</si>
  <si>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</si>
  <si>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</si>
  <si>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</si>
  <si>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</si>
  <si>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</si>
  <si>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</si>
  <si>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</si>
  <si>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</si>
  <si>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</si>
  <si>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</si>
  <si>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</si>
  <si>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</si>
  <si>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</si>
  <si>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</si>
  <si>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</si>
  <si>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</si>
  <si>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</si>
  <si>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</si>
  <si>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</si>
  <si>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</si>
  <si>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</si>
  <si>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</si>
  <si>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</si>
  <si>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</si>
  <si>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</si>
  <si>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</si>
  <si>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</si>
  <si>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</si>
  <si>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</si>
  <si>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</si>
  <si>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</si>
  <si>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</si>
  <si>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</si>
  <si>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</si>
  <si>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</si>
  <si>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</si>
  <si>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</si>
  <si>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</si>
  <si>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</si>
  <si>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</si>
  <si>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</si>
  <si>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</si>
  <si>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</si>
  <si>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</si>
  <si>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</si>
  <si>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</si>
  <si>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</si>
  <si>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</si>
  <si>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</si>
  <si>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</si>
  <si>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</si>
  <si>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</si>
  <si>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</si>
  <si>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</si>
  <si>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</si>
  <si>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</si>
  <si>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</si>
  <si>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</si>
  <si>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</si>
  <si>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</si>
  <si>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</si>
  <si>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</si>
  <si>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</si>
  <si>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</si>
  <si>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</si>
  <si>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</si>
  <si>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</si>
  <si>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</si>
  <si>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</si>
  <si>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</si>
  <si>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</si>
  <si>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</si>
  <si>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</si>
  <si>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</si>
  <si>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</si>
  <si>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</si>
  <si>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</si>
  <si>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</si>
  <si>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</si>
  <si>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</si>
  <si>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</si>
  <si>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</si>
  <si>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</si>
  <si>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</si>
  <si>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</si>
  <si>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</si>
  <si>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</si>
  <si>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</si>
  <si>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</si>
  <si>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</si>
  <si>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</si>
  <si>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</si>
  <si>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</si>
  <si>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</si>
  <si>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</si>
  <si>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</si>
  <si>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</si>
  <si>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</si>
  <si>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</si>
  <si>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</si>
  <si>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</si>
  <si>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</si>
  <si>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</si>
  <si>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</si>
  <si>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</si>
  <si>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</si>
  <si>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</si>
  <si>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</si>
  <si>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</si>
  <si>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</si>
  <si>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</si>
  <si>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</si>
  <si>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</si>
  <si>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</si>
  <si>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</si>
  <si>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</si>
  <si>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</si>
  <si>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</si>
  <si>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</si>
  <si>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</si>
  <si>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</si>
  <si>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</si>
  <si>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</si>
  <si>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</si>
  <si>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</si>
  <si>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</si>
  <si>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</si>
  <si>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</si>
  <si>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</si>
  <si>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</si>
  <si>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</si>
  <si>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</si>
  <si>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</si>
  <si>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</si>
  <si>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</si>
  <si>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</si>
  <si>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</si>
  <si>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</si>
  <si>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</si>
  <si>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</si>
  <si>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</si>
  <si>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</si>
  <si>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</si>
  <si>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</si>
  <si>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</si>
  <si>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</si>
  <si>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</si>
  <si>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</si>
  <si>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</si>
  <si>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</si>
  <si>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</si>
  <si>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</si>
  <si>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</si>
  <si>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</si>
  <si>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</si>
  <si>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</si>
  <si>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</si>
  <si>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</si>
  <si>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</si>
  <si>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</si>
  <si>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</si>
  <si>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</si>
  <si>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</si>
  <si>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</si>
  <si>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</si>
  <si>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</si>
  <si>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</si>
  <si>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</si>
  <si>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</si>
  <si>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</si>
  <si>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</si>
  <si>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</si>
  <si>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</si>
  <si>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</si>
  <si>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</si>
  <si>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</si>
  <si>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</si>
  <si>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</si>
  <si>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</si>
  <si>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</si>
  <si>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</si>
  <si>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</si>
  <si>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</si>
  <si>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</si>
  <si>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</si>
  <si>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</si>
  <si>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</si>
  <si>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</si>
  <si>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</si>
  <si>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</si>
  <si>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</si>
  <si>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</si>
  <si>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</si>
  <si>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</si>
  <si>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</si>
  <si>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</si>
  <si>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</si>
  <si>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</si>
  <si>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</si>
  <si>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</si>
  <si>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</si>
  <si>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</si>
  <si>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</si>
  <si>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</si>
  <si>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</si>
  <si>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</si>
  <si>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</si>
  <si>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</si>
  <si>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</si>
  <si>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</si>
  <si>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</si>
  <si>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</si>
  <si>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</si>
  <si>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</si>
  <si>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</si>
  <si>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</si>
  <si>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</si>
  <si>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</si>
  <si>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</si>
  <si>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</si>
  <si>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</si>
  <si>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</si>
  <si>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</si>
  <si>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</si>
  <si>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</si>
  <si>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</si>
  <si>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</si>
  <si>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</si>
  <si>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</si>
  <si>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</si>
  <si>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</si>
  <si>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</si>
  <si>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</si>
  <si>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</si>
  <si>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</si>
  <si>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</si>
  <si>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</si>
  <si>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</si>
  <si>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</si>
  <si>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</si>
  <si>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</si>
  <si>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</si>
  <si>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</si>
  <si>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</si>
  <si>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</si>
  <si>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</si>
  <si>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</si>
  <si>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</si>
  <si>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</si>
  <si>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</si>
  <si>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</si>
  <si>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</si>
  <si>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</si>
  <si>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</si>
  <si>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</si>
  <si>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</si>
  <si>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</si>
  <si>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</si>
  <si>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</si>
  <si>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</si>
  <si>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</si>
  <si>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</si>
  <si>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</si>
  <si>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</si>
  <si>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</si>
  <si>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</si>
  <si>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</si>
  <si>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</si>
  <si>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</si>
  <si>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</si>
  <si>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</si>
  <si>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</si>
  <si>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</si>
  <si>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</si>
  <si>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</si>
  <si>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</si>
  <si>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</si>
  <si>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</si>
  <si>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</si>
  <si>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</si>
  <si>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</si>
  <si>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</si>
  <si>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</si>
  <si>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</si>
  <si>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</si>
  <si>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</si>
  <si>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</si>
  <si>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</si>
  <si>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</si>
  <si>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</si>
  <si>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</si>
  <si>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</si>
  <si>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</si>
  <si>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</si>
  <si>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</si>
  <si>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</si>
  <si>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</si>
  <si>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</si>
  <si>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</si>
  <si>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</si>
  <si>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</si>
  <si>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</si>
  <si>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</si>
  <si>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</si>
  <si>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</si>
  <si>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</si>
  <si>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</si>
  <si>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</si>
  <si>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</si>
  <si>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</si>
  <si>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</si>
  <si>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</si>
  <si>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</si>
  <si>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</si>
  <si>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</si>
  <si>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</si>
  <si>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</si>
  <si>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</si>
  <si>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</si>
  <si>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</si>
  <si>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</si>
  <si>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</si>
  <si>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</si>
  <si>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</si>
  <si>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</si>
  <si>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</si>
  <si>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</si>
  <si>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</si>
  <si>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</si>
  <si>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</si>
  <si>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</si>
  <si>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</si>
  <si>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</si>
  <si>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</si>
  <si>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</si>
  <si>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</si>
  <si>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</si>
  <si>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</si>
  <si>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</si>
  <si>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</si>
  <si>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</si>
  <si>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</si>
  <si>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</si>
  <si>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</si>
  <si>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</si>
  <si>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</si>
  <si>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</si>
  <si>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</si>
  <si>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</si>
  <si>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</si>
  <si>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</si>
  <si>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</si>
  <si>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</si>
  <si>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</si>
  <si>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</si>
  <si>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</si>
  <si>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</si>
  <si>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</si>
  <si>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</si>
  <si>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</si>
  <si>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</si>
  <si>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</si>
  <si>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</si>
  <si>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</si>
  <si>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</si>
  <si>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</si>
  <si>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</si>
  <si>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</si>
  <si>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</si>
  <si>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</si>
  <si>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</si>
  <si>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</si>
  <si>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</si>
  <si>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</si>
  <si>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</si>
  <si>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</si>
  <si>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</si>
  <si>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</si>
  <si>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</si>
  <si>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</si>
  <si>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</si>
  <si>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</si>
  <si>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</si>
  <si>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</si>
  <si>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</si>
  <si>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</si>
  <si>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</si>
  <si>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</si>
  <si>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</si>
  <si>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</si>
  <si>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</si>
  <si>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</si>
  <si>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</si>
  <si>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</si>
  <si>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</si>
  <si>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</si>
  <si>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</si>
  <si>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</si>
  <si>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</si>
  <si>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</si>
  <si>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</si>
  <si>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</si>
  <si>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</si>
  <si>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</si>
  <si>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</si>
  <si>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</si>
  <si>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</si>
  <si>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</si>
  <si>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</si>
  <si>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</si>
  <si>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</si>
  <si>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</si>
  <si>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</si>
  <si>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</si>
  <si>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</si>
  <si>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</si>
  <si>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</si>
  <si>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</si>
  <si>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</si>
  <si>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</si>
  <si>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</si>
  <si>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</si>
  <si>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</si>
  <si>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</si>
  <si>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</si>
  <si>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</si>
  <si>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</si>
  <si>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</si>
  <si>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</si>
  <si>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</si>
  <si>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</si>
  <si>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</si>
  <si>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</si>
  <si>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</si>
  <si>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</si>
  <si>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</si>
  <si>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</si>
  <si>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</si>
  <si>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</si>
  <si>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</si>
  <si>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</si>
  <si>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</si>
  <si>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</si>
  <si>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</si>
  <si>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</si>
  <si>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</si>
  <si>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</si>
  <si>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</si>
  <si>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</si>
  <si>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</si>
  <si>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</si>
  <si>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</si>
  <si>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</si>
  <si>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</si>
  <si>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</si>
  <si>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</si>
  <si>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</si>
  <si>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</si>
  <si>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</si>
  <si>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</si>
  <si>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</si>
  <si>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</si>
  <si>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</si>
  <si>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</si>
  <si>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</si>
  <si>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</si>
  <si>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</si>
  <si>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</si>
  <si>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</si>
  <si>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</si>
  <si>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</si>
  <si>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</si>
  <si>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</si>
  <si>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</si>
  <si>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</si>
  <si>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</si>
  <si>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</si>
  <si>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</si>
  <si>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</si>
  <si>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</si>
  <si>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</si>
  <si>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</si>
  <si>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</si>
  <si>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</si>
  <si>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</si>
  <si>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</si>
  <si>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</si>
  <si>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</si>
  <si>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</si>
  <si>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</si>
  <si>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</si>
  <si>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</si>
  <si>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</si>
  <si>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</si>
  <si>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</si>
  <si>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</si>
  <si>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</si>
  <si>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</si>
  <si>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</si>
  <si>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</si>
  <si>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</si>
  <si>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</si>
  <si>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</si>
  <si>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</si>
  <si>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</si>
  <si>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</si>
  <si>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</si>
  <si>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</si>
  <si>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</si>
  <si>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</si>
  <si>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</si>
  <si>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</si>
  <si>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</si>
  <si>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</si>
  <si>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</si>
  <si>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</si>
  <si>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</si>
  <si>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</si>
  <si>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</si>
  <si>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</si>
  <si>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</si>
  <si>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</si>
  <si>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</si>
  <si>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</si>
  <si>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</si>
  <si>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</si>
  <si>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</si>
  <si>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</si>
  <si>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</si>
  <si>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</si>
  <si>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</si>
  <si>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</si>
  <si>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</si>
  <si>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</si>
  <si>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</si>
  <si>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</si>
  <si>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</si>
  <si>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</si>
  <si>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</si>
  <si>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</si>
  <si>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</si>
  <si>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</si>
  <si>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</si>
  <si>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</si>
  <si>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</si>
  <si>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</si>
  <si>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</si>
  <si>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</si>
  <si>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</si>
  <si>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</si>
  <si>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</si>
  <si>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</si>
  <si>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</si>
  <si>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</si>
  <si>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</si>
  <si>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</si>
  <si>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</si>
  <si>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</si>
  <si>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</si>
  <si>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</si>
  <si>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</si>
  <si>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</si>
  <si>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</si>
  <si>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</si>
  <si>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</si>
  <si>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</si>
  <si>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</si>
  <si>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</si>
  <si>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</si>
  <si>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</si>
  <si>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</si>
  <si>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</si>
  <si>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</si>
  <si>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</si>
  <si>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</si>
  <si>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</si>
  <si>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</si>
  <si>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</si>
  <si>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</si>
  <si>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</si>
  <si>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</si>
  <si>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</si>
  <si>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</si>
  <si>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</si>
  <si>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</si>
  <si>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</si>
  <si>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</si>
  <si>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</si>
  <si>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</si>
  <si>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</si>
  <si>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</si>
  <si>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</si>
  <si>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</si>
  <si>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</si>
  <si>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</si>
  <si>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</si>
  <si>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</si>
  <si>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</si>
  <si>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</si>
  <si>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</si>
  <si>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</si>
  <si>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</si>
  <si>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</si>
  <si>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</si>
  <si>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</si>
  <si>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</si>
  <si>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</si>
  <si>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</si>
  <si>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</si>
  <si>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</si>
  <si>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</si>
  <si>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</si>
  <si>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</si>
  <si>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</si>
  <si>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</si>
  <si>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</si>
  <si>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</si>
  <si>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</si>
  <si>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</si>
  <si>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</si>
  <si>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</si>
  <si>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</si>
  <si>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</si>
  <si>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</si>
  <si>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</si>
  <si>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</si>
  <si>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</si>
  <si>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</si>
  <si>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</si>
  <si>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</si>
  <si>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</si>
  <si>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</si>
  <si>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</si>
  <si>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</si>
  <si>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</si>
  <si>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</si>
  <si>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</si>
  <si>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</si>
  <si>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</si>
  <si>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</si>
  <si>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</si>
  <si>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</si>
  <si>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</si>
  <si>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</si>
  <si>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</si>
  <si>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</si>
  <si>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</si>
  <si>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</si>
  <si>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</si>
  <si>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</si>
  <si>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</si>
  <si>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</si>
  <si>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</si>
  <si>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</si>
  <si>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</si>
  <si>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</si>
  <si>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</si>
  <si>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</si>
  <si>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</si>
  <si>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</si>
  <si>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</si>
  <si>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</si>
  <si>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</si>
  <si>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</si>
  <si>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</si>
  <si>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</si>
  <si>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</si>
  <si>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</si>
  <si>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</si>
  <si>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</si>
  <si>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</si>
  <si>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</si>
  <si>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</si>
  <si>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</si>
  <si>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</si>
  <si>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</si>
  <si>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</si>
  <si>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</si>
  <si>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</si>
  <si>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</si>
  <si>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</si>
  <si>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</si>
  <si>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</si>
  <si>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</si>
  <si>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</si>
  <si>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</si>
  <si>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</si>
  <si>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</si>
  <si>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</si>
  <si>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</si>
  <si>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</si>
  <si>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</si>
  <si>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</si>
  <si>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</si>
  <si>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</si>
  <si>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</si>
  <si>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</si>
  <si>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</si>
  <si>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</si>
  <si>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</si>
  <si>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</si>
  <si>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</si>
  <si>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</si>
  <si>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</si>
  <si>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</si>
  <si>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</si>
  <si>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</si>
  <si>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</si>
  <si>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</si>
  <si>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</si>
  <si>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</si>
  <si>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</si>
  <si>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</si>
  <si>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</si>
  <si>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</si>
  <si>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</si>
  <si>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</si>
  <si>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</si>
  <si>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</si>
  <si>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</si>
  <si>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</si>
  <si>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</si>
  <si>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</si>
  <si>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</si>
  <si>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</si>
  <si>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</si>
  <si>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</si>
  <si>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</si>
  <si>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</si>
  <si>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</si>
  <si>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</si>
  <si>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</si>
  <si>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</si>
  <si>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</si>
  <si>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</si>
  <si>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</si>
  <si>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</si>
  <si>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</si>
  <si>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</si>
  <si>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</si>
  <si>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</si>
  <si>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</si>
  <si>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</si>
  <si>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</si>
  <si>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</si>
  <si>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</si>
  <si>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</si>
  <si>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</si>
  <si>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</si>
  <si>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</si>
  <si>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</si>
  <si>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</si>
  <si>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</si>
  <si>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</si>
  <si>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</si>
  <si>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</si>
  <si>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</si>
  <si>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</si>
  <si>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</si>
  <si>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</si>
  <si>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</si>
  <si>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</si>
  <si>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</si>
  <si>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</si>
  <si>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</si>
  <si>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</si>
  <si>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</si>
  <si>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</si>
  <si>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</si>
  <si>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</si>
  <si>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</si>
  <si>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</si>
  <si>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</si>
  <si>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</si>
  <si>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</si>
  <si>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</si>
  <si>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</si>
  <si>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</si>
  <si>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</si>
  <si>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</si>
  <si>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</si>
  <si>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</si>
  <si>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</si>
  <si>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</si>
  <si>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</si>
  <si>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</si>
  <si>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</si>
  <si>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</si>
  <si>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</si>
  <si>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</si>
  <si>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</si>
  <si>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</si>
  <si>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</si>
  <si>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</si>
  <si>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</si>
  <si>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</si>
  <si>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</si>
  <si>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</si>
  <si>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</si>
  <si>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</si>
  <si>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</si>
  <si>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</si>
  <si>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</si>
  <si>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</si>
  <si>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</si>
  <si>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</si>
  <si>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</si>
  <si>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</si>
  <si>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</si>
  <si>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</si>
  <si>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</si>
  <si>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</si>
  <si>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</si>
  <si>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</si>
  <si>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</si>
  <si>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</si>
  <si>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</si>
  <si>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</si>
  <si>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</si>
  <si>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</si>
  <si>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</si>
  <si>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</si>
  <si>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</si>
  <si>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</si>
  <si>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</si>
  <si>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</si>
  <si>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</si>
  <si>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</si>
  <si>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</si>
  <si>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</si>
  <si>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</si>
  <si>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</si>
  <si>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</si>
  <si>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</si>
  <si>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</si>
  <si>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</si>
  <si>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</si>
  <si>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</si>
  <si>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</si>
  <si>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</si>
  <si>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</si>
  <si>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</si>
  <si>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</si>
  <si>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</si>
  <si>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</si>
  <si>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</si>
  <si>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</si>
  <si>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</si>
  <si>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</si>
  <si>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</si>
  <si>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</si>
  <si>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</si>
  <si>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</si>
  <si>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</si>
  <si>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</si>
  <si>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</si>
  <si>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</si>
  <si>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</si>
  <si>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</si>
  <si>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</si>
  <si>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</si>
  <si>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</si>
  <si>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</si>
  <si>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</si>
  <si>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</si>
  <si>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</si>
  <si>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</si>
  <si>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</si>
  <si>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</si>
  <si>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</si>
  <si>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</si>
  <si>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</si>
  <si>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</si>
  <si>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</si>
  <si>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</si>
  <si>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</si>
  <si>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</si>
  <si>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</si>
  <si>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</si>
  <si>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</si>
  <si>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</si>
  <si>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</si>
  <si>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</si>
  <si>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</si>
  <si>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</si>
  <si>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</si>
  <si>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</si>
  <si>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</si>
  <si>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</si>
  <si>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</si>
  <si>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</si>
  <si>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</si>
  <si>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</si>
  <si>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</si>
  <si>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</si>
  <si>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</si>
  <si>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</si>
  <si>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</si>
  <si>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</si>
  <si>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</si>
  <si>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</si>
  <si>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</si>
  <si>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</si>
  <si>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</si>
  <si>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</si>
  <si>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</si>
  <si>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</si>
  <si>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</si>
  <si>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</si>
  <si>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</si>
  <si>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</si>
  <si>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</si>
  <si>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</si>
  <si>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</si>
  <si>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</si>
  <si>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</si>
  <si>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</si>
  <si>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</si>
  <si>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</si>
  <si>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</si>
  <si>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</si>
  <si>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</si>
  <si>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</si>
  <si>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</si>
  <si>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</si>
  <si>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</si>
  <si>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</si>
  <si>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</si>
  <si>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</si>
  <si>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</si>
  <si>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</si>
  <si>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</si>
  <si>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</si>
  <si>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</si>
  <si>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</si>
  <si>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</si>
  <si>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</si>
  <si>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</si>
  <si>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</si>
  <si>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</si>
  <si>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</si>
  <si>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</si>
  <si>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</si>
  <si>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</si>
  <si>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</si>
  <si>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</si>
  <si>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</si>
  <si>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</si>
  <si>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</si>
  <si>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</si>
  <si>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</si>
  <si>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</si>
  <si>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</si>
  <si>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</si>
  <si>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</si>
  <si>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</si>
  <si>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</si>
  <si>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</si>
  <si>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</si>
  <si>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</si>
  <si>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</si>
  <si>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</si>
  <si>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</si>
  <si>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</si>
  <si>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</si>
  <si>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</si>
  <si>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</si>
  <si>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</si>
  <si>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</si>
  <si>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</si>
  <si>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</si>
  <si>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</si>
  <si>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</si>
  <si>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</si>
  <si>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</si>
  <si>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</si>
  <si>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</si>
  <si>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</si>
  <si>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</si>
  <si>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</si>
  <si>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</si>
  <si>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</si>
  <si>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</si>
  <si>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</si>
  <si>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</si>
  <si>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</si>
  <si>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</si>
  <si>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</si>
  <si>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</si>
  <si>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</si>
  <si>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</si>
  <si>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</si>
  <si>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</si>
  <si>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</si>
  <si>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</si>
  <si>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</si>
  <si>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</si>
  <si>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</si>
  <si>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</si>
  <si>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</si>
  <si>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</si>
  <si>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</si>
  <si>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</si>
  <si>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</si>
  <si>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</si>
  <si>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</si>
  <si>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</si>
  <si>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</si>
  <si>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</si>
  <si>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</si>
  <si>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</si>
  <si>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</si>
  <si>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</si>
  <si>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</si>
  <si>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</si>
  <si>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</si>
  <si>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</si>
  <si>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</si>
  <si>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</si>
  <si>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</si>
  <si>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</si>
  <si>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</si>
  <si>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</si>
  <si>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</si>
  <si>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</si>
  <si>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</si>
  <si>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</si>
  <si>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</si>
  <si>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</si>
  <si>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</si>
  <si>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</si>
  <si>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</si>
  <si>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</si>
  <si>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</si>
  <si>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</si>
  <si>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</si>
  <si>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</si>
  <si>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</si>
  <si>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</si>
  <si>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</si>
  <si>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</si>
  <si>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</si>
  <si>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</si>
  <si>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</si>
  <si>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</si>
  <si>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</si>
  <si>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</si>
  <si>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</si>
  <si>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</si>
  <si>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</si>
  <si>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</si>
  <si>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</si>
  <si>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</si>
  <si>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</si>
  <si>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</si>
  <si>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</si>
  <si>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</si>
  <si>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</si>
  <si>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</si>
  <si>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</si>
  <si>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</si>
  <si>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</si>
  <si>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</si>
  <si>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</si>
  <si>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</si>
  <si>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</si>
  <si>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</si>
  <si>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</si>
  <si>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</si>
  <si>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</si>
  <si>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</si>
  <si>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</si>
  <si>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</si>
  <si>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</si>
  <si>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</si>
  <si>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</si>
  <si>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</si>
  <si>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</si>
  <si>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</si>
  <si>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</si>
  <si>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</si>
  <si>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</si>
  <si>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</si>
  <si>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</si>
  <si>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</si>
  <si>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</si>
  <si>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</si>
  <si>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</si>
  <si>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</si>
  <si>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</si>
  <si>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</si>
  <si>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</si>
  <si>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</si>
  <si>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</si>
  <si>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</si>
  <si>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</si>
  <si>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</si>
  <si>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</si>
  <si>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</si>
  <si>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</si>
  <si>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</si>
  <si>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</si>
  <si>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</si>
  <si>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</si>
  <si>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</si>
  <si>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</si>
  <si>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</si>
  <si>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</si>
  <si>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</si>
  <si>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</si>
  <si>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</si>
  <si>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</si>
  <si>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</si>
  <si>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</si>
  <si>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</si>
  <si>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</si>
  <si>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</si>
  <si>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</si>
  <si>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</si>
  <si>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</si>
  <si>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</si>
  <si>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</si>
  <si>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</si>
  <si>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</si>
  <si>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</si>
  <si>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</si>
  <si>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</si>
  <si>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</si>
  <si>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</si>
  <si>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</si>
  <si>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</si>
  <si>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</si>
  <si>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</si>
  <si>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</si>
  <si>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</si>
  <si>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</si>
  <si>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</si>
  <si>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</si>
  <si>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</si>
  <si>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</si>
  <si>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</si>
  <si>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</si>
  <si>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</si>
  <si>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</si>
  <si>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</si>
  <si>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</si>
  <si>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</si>
  <si>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</si>
  <si>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</si>
  <si>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</si>
  <si>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</si>
  <si>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</si>
  <si>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</si>
  <si>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</si>
  <si>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</si>
  <si>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</si>
  <si>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</si>
  <si>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</si>
  <si>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</si>
  <si>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</si>
  <si>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</si>
  <si>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</si>
  <si>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</si>
  <si>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</si>
  <si>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</si>
  <si>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</si>
  <si>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</si>
  <si>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</si>
  <si>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</si>
  <si>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</si>
  <si>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</si>
  <si>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</si>
  <si>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</si>
  <si>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</si>
  <si>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</si>
  <si>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</si>
  <si>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</si>
  <si>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</si>
  <si>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</si>
  <si>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</si>
  <si>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</si>
  <si>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</si>
  <si>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</si>
  <si>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</si>
  <si>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</si>
  <si>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</si>
  <si>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</si>
  <si>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</si>
  <si>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</si>
  <si>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</si>
  <si>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</si>
  <si>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</si>
  <si>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</si>
  <si>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</si>
  <si>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</si>
  <si>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</si>
  <si>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</si>
  <si>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</si>
  <si>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</si>
  <si>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</si>
  <si>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</si>
  <si>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</si>
  <si>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</si>
  <si>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</si>
  <si>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</si>
  <si>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</si>
  <si>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</si>
  <si>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</si>
  <si>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</si>
  <si>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</si>
  <si>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</si>
  <si>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</si>
  <si>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</si>
  <si>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</si>
  <si>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</si>
  <si>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</si>
  <si>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</si>
  <si>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</si>
  <si>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</si>
  <si>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</si>
  <si>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</si>
  <si>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</si>
  <si>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</si>
  <si>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</si>
  <si>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</si>
  <si>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</si>
  <si>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</si>
  <si>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</si>
  <si>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</si>
  <si>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</si>
  <si>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</si>
  <si>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</si>
  <si>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</si>
  <si>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</si>
  <si>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</si>
  <si>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</si>
  <si>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</si>
  <si>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</si>
  <si>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</si>
  <si>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</si>
  <si>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</si>
  <si>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</si>
  <si>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</si>
  <si>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</si>
  <si>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</si>
  <si>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</si>
  <si>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</si>
  <si>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</si>
  <si>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</si>
  <si>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</si>
  <si>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</si>
  <si>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</si>
  <si>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</si>
  <si>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</si>
  <si>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</si>
  <si>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</si>
  <si>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</si>
  <si>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</si>
  <si>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</si>
  <si>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</si>
  <si>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</si>
  <si>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</si>
  <si>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</si>
  <si>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</si>
  <si>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</si>
  <si>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</si>
  <si>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</si>
  <si>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</si>
  <si>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</si>
  <si>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</si>
  <si>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</si>
  <si>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</si>
  <si>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</si>
  <si>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</si>
  <si>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</si>
  <si>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</si>
  <si>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</si>
  <si>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</si>
  <si>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</si>
  <si>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</si>
  <si>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</si>
  <si>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</si>
  <si>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</si>
  <si>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</si>
  <si>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</si>
  <si>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</si>
  <si>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</si>
  <si>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</si>
  <si>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</si>
  <si>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</si>
  <si>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</si>
  <si>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</si>
  <si>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</si>
  <si>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</si>
  <si>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</si>
  <si>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</si>
  <si>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</si>
  <si>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</si>
  <si>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</si>
  <si>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</si>
  <si>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</si>
  <si>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</si>
  <si>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</si>
  <si>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</si>
  <si>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</si>
  <si>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</si>
  <si>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</si>
  <si>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</si>
  <si>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</si>
  <si>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</si>
  <si>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</si>
  <si>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</si>
  <si>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</si>
  <si>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</si>
  <si>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</si>
  <si>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</si>
  <si>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</si>
  <si>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</si>
  <si>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</si>
  <si>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</si>
  <si>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</si>
  <si>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</si>
  <si>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</si>
  <si>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</si>
  <si>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</si>
  <si>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</si>
  <si>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</si>
  <si>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</si>
  <si>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</si>
  <si>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</si>
  <si>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</si>
  <si>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</si>
  <si>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</si>
  <si>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</si>
  <si>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</si>
  <si>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</si>
  <si>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</si>
  <si>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</si>
  <si>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</si>
  <si>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</si>
  <si>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</si>
  <si>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</si>
  <si>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</si>
  <si>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</si>
  <si>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</si>
  <si>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</si>
  <si>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</si>
  <si>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</si>
  <si>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</si>
  <si>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</si>
  <si>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</si>
  <si>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</si>
  <si>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</si>
  <si>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</si>
  <si>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</si>
  <si>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</si>
  <si>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</si>
  <si>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</si>
  <si>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</si>
  <si>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</si>
  <si>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</si>
  <si>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</si>
  <si>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</si>
  <si>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</si>
  <si>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</si>
  <si>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</si>
  <si>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</si>
  <si>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</si>
  <si>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</si>
  <si>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</si>
  <si>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</si>
  <si>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</si>
  <si>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</si>
  <si>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</si>
  <si>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</si>
  <si>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</si>
  <si>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</si>
  <si>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</si>
  <si>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</si>
  <si>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</si>
  <si>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</si>
  <si>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</si>
  <si>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</si>
  <si>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</si>
  <si>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</si>
  <si>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</si>
  <si>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</si>
  <si>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</si>
  <si>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</si>
  <si>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</si>
  <si>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</si>
  <si>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</si>
  <si>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</si>
  <si>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</si>
  <si>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</si>
  <si>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</si>
  <si>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</si>
  <si>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</si>
  <si>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</si>
  <si>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</si>
  <si>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</si>
  <si>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</si>
  <si>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</si>
  <si>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</si>
  <si>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</si>
  <si>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</si>
  <si>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</si>
  <si>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</si>
  <si>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</si>
  <si>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</si>
  <si>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</si>
  <si>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</si>
  <si>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</si>
  <si>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</si>
  <si>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</si>
  <si>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</si>
  <si>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</si>
  <si>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</si>
  <si>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</si>
  <si>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</si>
  <si>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</si>
  <si>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</si>
  <si>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</si>
  <si>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</si>
  <si>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</si>
  <si>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</si>
  <si>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</si>
  <si>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</si>
  <si>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</si>
  <si>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</si>
  <si>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</si>
  <si>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</si>
  <si>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</si>
  <si>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</si>
  <si>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</si>
  <si>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</si>
  <si>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</si>
  <si>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</si>
  <si>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</si>
  <si>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</si>
  <si>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</si>
  <si>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</si>
  <si>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</si>
  <si>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</si>
  <si>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</si>
  <si>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</si>
  <si>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</si>
  <si>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</si>
  <si>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</si>
  <si>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</si>
  <si>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</si>
  <si>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</si>
  <si>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</si>
  <si>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</si>
  <si>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</si>
  <si>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</si>
  <si>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</si>
  <si>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</si>
  <si>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</si>
  <si>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</si>
  <si>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</si>
  <si>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</si>
  <si>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</si>
  <si>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</si>
  <si>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</si>
  <si>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</si>
  <si>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</si>
  <si>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</si>
  <si>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</si>
  <si>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</si>
  <si>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</si>
  <si>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</si>
  <si>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</si>
  <si>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</si>
  <si>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</si>
  <si>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</si>
  <si>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</si>
  <si>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</si>
  <si>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</si>
  <si>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</si>
  <si>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</si>
  <si>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</si>
  <si>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</si>
  <si>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</si>
  <si>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</si>
  <si>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</si>
  <si>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</si>
  <si>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</si>
  <si>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</si>
  <si>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</si>
  <si>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</si>
  <si>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</si>
  <si>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</si>
  <si>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</si>
  <si>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</si>
  <si>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</si>
  <si>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</si>
  <si>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</si>
  <si>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</si>
  <si>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</si>
  <si>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</si>
  <si>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</si>
  <si>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</si>
  <si>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</si>
  <si>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</si>
  <si>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</si>
  <si>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</si>
  <si>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</si>
  <si>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</si>
  <si>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</si>
  <si>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</si>
  <si>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</si>
  <si>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</si>
  <si>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</si>
  <si>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</si>
  <si>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</si>
  <si>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</si>
  <si>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</si>
  <si>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</si>
  <si>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</si>
  <si>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</si>
  <si>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</si>
  <si>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</si>
  <si>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</si>
  <si>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</si>
  <si>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</si>
  <si>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</si>
  <si>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</si>
  <si>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</si>
  <si>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</si>
  <si>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</si>
  <si>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</si>
  <si>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</si>
  <si>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</si>
  <si>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</si>
  <si>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</si>
  <si>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</si>
  <si>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</si>
  <si>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</si>
  <si>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</si>
  <si>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</si>
  <si>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</si>
  <si>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</si>
  <si>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</si>
  <si>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</si>
  <si>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</si>
  <si>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</si>
  <si>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</si>
  <si>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</si>
  <si>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</si>
  <si>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</si>
  <si>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</si>
  <si>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</si>
  <si>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</si>
  <si>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</si>
  <si>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</si>
  <si>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</si>
  <si>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</si>
  <si>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</si>
  <si>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</si>
  <si>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</si>
  <si>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</si>
  <si>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</si>
  <si>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</si>
  <si>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</si>
  <si>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</si>
  <si>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</si>
  <si>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</si>
  <si>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</si>
  <si>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</si>
  <si>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</si>
  <si>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</si>
  <si>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</si>
  <si>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</si>
  <si>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</si>
  <si>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</si>
  <si>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</si>
  <si>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</si>
  <si>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</si>
  <si>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</si>
  <si>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</si>
  <si>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</si>
  <si>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</si>
  <si>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</si>
  <si>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</si>
  <si>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</si>
  <si>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</si>
  <si>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</si>
  <si>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</si>
  <si>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</si>
  <si>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</si>
  <si>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</si>
  <si>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</si>
  <si>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</si>
  <si>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</si>
  <si>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</si>
  <si>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</si>
  <si>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</si>
  <si>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</si>
  <si>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</si>
  <si>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</si>
  <si>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</si>
  <si>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</si>
  <si>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</si>
  <si>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</si>
  <si>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</si>
  <si>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</si>
  <si>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</si>
  <si>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</si>
  <si>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</si>
  <si>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</si>
  <si>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</si>
  <si>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</si>
  <si>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</si>
  <si>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</si>
  <si>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</si>
  <si>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</si>
  <si>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</si>
  <si>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</si>
  <si>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</si>
  <si>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</si>
  <si>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</si>
  <si>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</si>
  <si>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</si>
  <si>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</si>
  <si>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</si>
  <si>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</si>
  <si>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</si>
  <si>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</si>
  <si>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</si>
  <si>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</si>
  <si>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</si>
  <si>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</si>
  <si>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</si>
  <si>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</si>
  <si>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</si>
  <si>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</si>
  <si>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</si>
  <si>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</si>
  <si>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</si>
  <si>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</si>
  <si>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</si>
  <si>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</si>
  <si>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</si>
  <si>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</si>
  <si>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</si>
  <si>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</si>
  <si>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</si>
  <si>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</si>
  <si>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</si>
  <si>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</si>
  <si>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</si>
  <si>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</si>
  <si>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</si>
  <si>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</si>
  <si>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</si>
  <si>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</si>
  <si>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</si>
  <si>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</si>
  <si>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</si>
  <si>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</si>
  <si>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</si>
  <si>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</si>
  <si>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</si>
  <si>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</si>
  <si>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</si>
  <si>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</si>
  <si>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</si>
  <si>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</si>
  <si>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</si>
  <si>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</si>
  <si>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</si>
  <si>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</si>
  <si>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</si>
  <si>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</si>
  <si>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</si>
  <si>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</si>
  <si>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</si>
  <si>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</si>
  <si>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</si>
  <si>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</si>
  <si>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</si>
  <si>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</si>
  <si>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</si>
  <si>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</si>
  <si>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</si>
  <si>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</si>
  <si>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</si>
  <si>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</si>
  <si>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</si>
  <si>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</si>
  <si>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</si>
  <si>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</si>
  <si>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</si>
  <si>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</si>
  <si>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</si>
  <si>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</si>
  <si>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</si>
  <si>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</si>
  <si>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</si>
  <si>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</si>
  <si>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</si>
  <si>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</si>
  <si>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</si>
  <si>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</si>
  <si>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</si>
  <si>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</si>
  <si>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</si>
  <si>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</si>
  <si>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</si>
  <si>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</si>
  <si>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</si>
  <si>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</si>
  <si>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</si>
  <si>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</si>
  <si>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</si>
  <si>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</si>
  <si>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</si>
  <si>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</si>
  <si>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</si>
  <si>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</si>
  <si>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</si>
  <si>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</si>
  <si>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</si>
  <si>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</si>
  <si>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</si>
  <si>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</si>
  <si>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</si>
  <si>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</si>
  <si>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</si>
  <si>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</si>
  <si>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</si>
  <si>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</si>
  <si>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</si>
  <si>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</si>
  <si>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</si>
  <si>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</si>
  <si>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</si>
  <si>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</si>
  <si>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</si>
  <si>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</si>
  <si>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</si>
  <si>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</si>
  <si>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</si>
  <si>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</si>
  <si>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</si>
  <si>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</si>
  <si>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</si>
  <si>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</si>
  <si>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</si>
  <si>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</si>
  <si>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</si>
  <si>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</si>
  <si>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</si>
  <si>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</si>
  <si>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</si>
  <si>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</si>
  <si>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</si>
  <si>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</si>
  <si>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</si>
  <si>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</si>
  <si>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</si>
  <si>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</si>
  <si>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</si>
  <si>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</si>
  <si>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</si>
  <si>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</si>
  <si>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</si>
  <si>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</si>
  <si>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</si>
  <si>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</si>
  <si>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</si>
  <si>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</si>
  <si>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</si>
  <si>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</si>
  <si>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</si>
  <si>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</si>
  <si>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</si>
  <si>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</si>
  <si>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</si>
  <si>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</si>
  <si>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</si>
  <si>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</si>
  <si>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</si>
  <si>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</si>
  <si>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</si>
  <si>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</si>
  <si>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</si>
  <si>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</si>
  <si>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</si>
  <si>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</si>
  <si>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</si>
  <si>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</si>
  <si>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</si>
  <si>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</si>
  <si>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</si>
  <si>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</si>
  <si>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</si>
  <si>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</si>
  <si>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</si>
  <si>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</si>
  <si>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</si>
  <si>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</si>
  <si>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</si>
  <si>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</si>
  <si>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</si>
  <si>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</si>
  <si>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</si>
  <si>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</si>
  <si>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</si>
  <si>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</si>
  <si>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</si>
  <si>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</si>
  <si>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</si>
  <si>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</si>
  <si>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</si>
  <si>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</si>
  <si>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</si>
  <si>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</si>
  <si>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</si>
  <si>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</si>
  <si>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</si>
  <si>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</si>
  <si>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</si>
  <si>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</si>
  <si>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</si>
  <si>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</si>
  <si>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</si>
  <si>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</si>
  <si>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</si>
  <si>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</si>
  <si>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</si>
  <si>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</si>
  <si>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</si>
  <si>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</si>
  <si>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</si>
  <si>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</si>
  <si>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</si>
  <si>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</si>
  <si>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</si>
  <si>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</si>
  <si>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</si>
  <si>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</si>
  <si>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</si>
  <si>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</si>
  <si>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</si>
  <si>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</si>
  <si>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</si>
  <si>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</si>
  <si>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</si>
  <si>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</si>
  <si>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</si>
  <si>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</si>
  <si>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</si>
  <si>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</si>
  <si>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</si>
  <si>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</si>
  <si>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</si>
  <si>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</si>
  <si>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</si>
  <si>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</si>
  <si>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</si>
  <si>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</si>
  <si>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</si>
  <si>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</si>
  <si>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</si>
  <si>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</si>
  <si>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</si>
  <si>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</si>
  <si>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</si>
  <si>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</si>
  <si>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</si>
  <si>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</si>
  <si>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</si>
  <si>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</si>
  <si>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</si>
  <si>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</si>
  <si>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</si>
  <si>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</si>
  <si>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</si>
  <si>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</si>
  <si>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</si>
  <si>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</si>
  <si>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</si>
  <si>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</si>
  <si>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</si>
  <si>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</si>
  <si>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</si>
  <si>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</si>
  <si>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</si>
  <si>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</si>
  <si>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</si>
  <si>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</si>
  <si>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</si>
  <si>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</si>
  <si>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</si>
  <si>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</si>
  <si>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</si>
  <si>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</si>
  <si>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</si>
  <si>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</si>
  <si>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</si>
  <si>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</si>
  <si>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</si>
  <si>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</si>
  <si>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</si>
  <si>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</si>
  <si>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</si>
  <si>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</si>
  <si>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</si>
  <si>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</si>
  <si>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</si>
  <si>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</si>
  <si>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</si>
  <si>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</si>
  <si>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</si>
  <si>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</si>
  <si>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</si>
  <si>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</si>
  <si>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</si>
  <si>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</si>
  <si>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</si>
  <si>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</si>
  <si>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</si>
  <si>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</si>
  <si>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</si>
  <si>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</si>
  <si>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</si>
  <si>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</si>
  <si>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</si>
  <si>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</si>
  <si>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</si>
  <si>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</si>
  <si>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</si>
  <si>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</si>
  <si>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</si>
  <si>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</si>
  <si>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</si>
  <si>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</si>
  <si>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</si>
  <si>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</si>
  <si>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</si>
  <si>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</si>
  <si>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</si>
  <si>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</si>
  <si>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</si>
  <si>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</si>
  <si>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</si>
  <si>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</si>
  <si>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</si>
  <si>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</si>
  <si>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</si>
  <si>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</si>
  <si>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</si>
  <si>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</si>
  <si>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</si>
  <si>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</si>
  <si>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</si>
  <si>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</si>
  <si>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</si>
  <si>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</si>
  <si>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</si>
  <si>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</si>
  <si>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</si>
  <si>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</si>
  <si>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</si>
  <si>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</si>
  <si>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</si>
  <si>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</si>
  <si>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</si>
  <si>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</si>
  <si>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</si>
  <si>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</si>
  <si>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</si>
  <si>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</si>
  <si>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</si>
  <si>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</si>
  <si>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</si>
  <si>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</si>
  <si>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</si>
  <si>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</si>
  <si>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</si>
  <si>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</si>
  <si>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</si>
  <si>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</si>
  <si>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</si>
  <si>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</si>
  <si>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</si>
  <si>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</si>
  <si>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</si>
  <si>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</si>
  <si>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</si>
  <si>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</si>
  <si>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</si>
  <si>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</si>
  <si>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</si>
  <si>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</si>
  <si>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</si>
  <si>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</si>
  <si>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</si>
  <si>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</si>
  <si>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</si>
  <si>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</si>
  <si>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</si>
  <si>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</si>
  <si>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</si>
  <si>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</si>
  <si>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</si>
  <si>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</si>
  <si>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</si>
  <si>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</si>
  <si>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</si>
  <si>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</si>
  <si>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</si>
  <si>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</si>
  <si>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</si>
  <si>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</si>
  <si>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</si>
  <si>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</si>
  <si>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</si>
  <si>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</si>
  <si>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</si>
  <si>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</si>
  <si>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</si>
  <si>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</si>
  <si>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</si>
  <si>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</si>
  <si>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</si>
  <si>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</si>
  <si>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</si>
  <si>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</si>
  <si>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</si>
  <si>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</si>
  <si>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</si>
  <si>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</si>
  <si>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</si>
  <si>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</si>
  <si>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</si>
  <si>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</si>
  <si>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</si>
  <si>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</si>
  <si>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</si>
  <si>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</si>
  <si>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</si>
  <si>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</si>
  <si>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</si>
  <si>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</si>
  <si>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</si>
  <si>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</si>
  <si>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</si>
  <si>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</si>
  <si>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</si>
  <si>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</si>
  <si>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</si>
  <si>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</si>
  <si>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</si>
  <si>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</si>
  <si>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</si>
  <si>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</si>
  <si>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</si>
  <si>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</si>
  <si>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</si>
  <si>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</si>
  <si>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</si>
  <si>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</si>
  <si>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</si>
  <si>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</si>
  <si>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</si>
  <si>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</si>
  <si>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</si>
  <si>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</si>
  <si>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</si>
  <si>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</si>
  <si>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</si>
  <si>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</si>
  <si>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</si>
  <si>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</si>
  <si>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</si>
  <si>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</si>
  <si>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</si>
  <si>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</si>
  <si>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</si>
  <si>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</si>
  <si>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</si>
  <si>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</si>
  <si>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</si>
  <si>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</si>
  <si>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</si>
  <si>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</si>
  <si>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</si>
  <si>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</si>
  <si>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</si>
  <si>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</si>
  <si>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</si>
  <si>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</si>
  <si>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</si>
  <si>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</si>
  <si>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</si>
  <si>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</si>
  <si>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</si>
  <si>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</si>
  <si>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</si>
  <si>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</si>
  <si>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</si>
  <si>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</si>
  <si>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</si>
  <si>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</si>
  <si>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</si>
  <si>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</si>
  <si>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</si>
  <si>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</si>
  <si>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</si>
  <si>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</si>
  <si>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</si>
  <si>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</si>
  <si>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</si>
  <si>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</si>
  <si>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</si>
  <si>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</si>
  <si>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</si>
  <si>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</si>
  <si>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</si>
  <si>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</si>
  <si>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</si>
  <si>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</si>
  <si>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</si>
  <si>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</si>
  <si>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</si>
  <si>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</si>
  <si>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</si>
  <si>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</si>
  <si>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</si>
  <si>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</si>
  <si>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</si>
  <si>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</si>
  <si>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</si>
  <si>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</si>
  <si>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</si>
  <si>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</si>
  <si>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</si>
  <si>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</si>
  <si>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</si>
  <si>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</si>
  <si>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</si>
  <si>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</si>
  <si>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</si>
  <si>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</si>
  <si>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</si>
  <si>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</si>
  <si>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</si>
  <si>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</si>
  <si>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</si>
  <si>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</si>
  <si>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</si>
  <si>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</si>
  <si>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</si>
  <si>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</si>
  <si>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</si>
  <si>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</si>
  <si>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</si>
  <si>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</si>
  <si>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</si>
  <si>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</si>
  <si>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</si>
  <si>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</si>
  <si>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</si>
  <si>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</si>
  <si>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</si>
  <si>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</si>
  <si>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</si>
  <si>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</si>
  <si>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</si>
  <si>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</si>
  <si>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</si>
  <si>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</si>
  <si>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</si>
  <si>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</si>
  <si>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</si>
  <si>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</si>
  <si>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</si>
  <si>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</si>
  <si>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</si>
  <si>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</si>
  <si>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</si>
  <si>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</si>
  <si>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</si>
  <si>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</si>
  <si>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</si>
  <si>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</si>
  <si>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</si>
  <si>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</si>
  <si>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</si>
  <si>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</si>
  <si>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</si>
  <si>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</si>
  <si>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</si>
  <si>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</si>
  <si>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</si>
  <si>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</si>
  <si>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</si>
  <si>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</si>
  <si>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</si>
  <si>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</si>
  <si>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</si>
  <si>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</si>
  <si>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</si>
  <si>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</si>
  <si>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</si>
  <si>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</si>
  <si>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</si>
  <si>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</si>
  <si>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</si>
  <si>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</si>
  <si>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</si>
  <si>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</si>
  <si>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</si>
  <si>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</si>
  <si>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</si>
  <si>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</si>
  <si>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</si>
  <si>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</si>
  <si>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</si>
  <si>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</si>
  <si>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</si>
  <si>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</si>
  <si>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</si>
  <si>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</si>
  <si>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</si>
  <si>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</si>
  <si>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</si>
  <si>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</si>
  <si>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</si>
  <si>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</si>
  <si>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</si>
  <si>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</si>
  <si>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</si>
  <si>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</si>
  <si>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</si>
  <si>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</si>
  <si>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</si>
  <si>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</si>
  <si>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</si>
  <si>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</si>
  <si>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</si>
  <si>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</si>
  <si>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</si>
  <si>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</si>
  <si>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</si>
  <si>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</si>
  <si>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</si>
  <si>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</si>
  <si>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</si>
  <si>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</si>
  <si>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</si>
  <si>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</si>
  <si>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</si>
  <si>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</si>
  <si>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</si>
  <si>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</si>
  <si>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</si>
  <si>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</si>
  <si>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</si>
  <si>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</si>
  <si>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</si>
  <si>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</si>
  <si>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</si>
  <si>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</si>
  <si>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</si>
  <si>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</si>
  <si>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</si>
  <si>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</si>
  <si>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</si>
  <si>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</si>
  <si>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</si>
  <si>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</si>
  <si>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</si>
  <si>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</si>
  <si>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</si>
  <si>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</si>
  <si>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</si>
  <si>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</si>
  <si>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</si>
  <si>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</si>
  <si>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</si>
  <si>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</si>
  <si>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</si>
  <si>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</si>
  <si>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</si>
  <si>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</si>
  <si>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</si>
  <si>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</si>
  <si>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</si>
  <si>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</si>
  <si>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</si>
  <si>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</si>
  <si>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</si>
  <si>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</si>
  <si>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</si>
  <si>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</si>
  <si>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</si>
  <si>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</si>
  <si>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</si>
  <si>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</si>
  <si>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</si>
  <si>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</si>
  <si>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</si>
  <si>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</si>
  <si>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</si>
  <si>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</si>
  <si>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</si>
  <si>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</si>
  <si>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</si>
  <si>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</si>
  <si>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</si>
  <si>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</si>
  <si>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</si>
  <si>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</si>
  <si>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</si>
  <si>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</si>
  <si>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</si>
  <si>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</si>
  <si>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</si>
  <si>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</si>
  <si>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</si>
  <si>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</si>
  <si>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</si>
  <si>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</si>
  <si>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</si>
  <si>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</si>
  <si>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</si>
  <si>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</si>
  <si>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</si>
  <si>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</si>
  <si>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</si>
  <si>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</si>
  <si>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</si>
  <si>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</si>
  <si>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</si>
  <si>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</si>
  <si>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</si>
  <si>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</si>
  <si>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</si>
  <si>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</si>
  <si>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</si>
  <si>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</si>
  <si>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</si>
  <si>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</si>
  <si>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</si>
  <si>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</si>
  <si>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</si>
  <si>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</si>
  <si>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</si>
  <si>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</si>
  <si>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</si>
  <si>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</si>
  <si>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</si>
  <si>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</si>
  <si>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</si>
  <si>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</si>
  <si>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</si>
  <si>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</si>
  <si>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</si>
  <si>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</si>
  <si>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</si>
  <si>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</si>
  <si>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</si>
  <si>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</si>
  <si>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</si>
  <si>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</si>
  <si>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</si>
  <si>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</si>
  <si>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</si>
  <si>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</si>
  <si>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</si>
  <si>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</si>
  <si>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</si>
  <si>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</si>
  <si>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</si>
  <si>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</si>
  <si>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</si>
  <si>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</si>
  <si>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</si>
  <si>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</si>
  <si>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</si>
  <si>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</si>
  <si>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</si>
  <si>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</si>
  <si>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</si>
  <si>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</si>
  <si>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</si>
  <si>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</si>
  <si>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</si>
  <si>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</si>
  <si>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</si>
  <si>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</si>
  <si>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</si>
  <si>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</si>
  <si>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</si>
  <si>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</si>
  <si>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</si>
  <si>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</si>
  <si>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</si>
  <si>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</si>
  <si>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</si>
  <si>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</si>
  <si>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</si>
  <si>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</si>
  <si>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</si>
  <si>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</si>
  <si>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</si>
  <si>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</si>
  <si>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</si>
  <si>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</si>
  <si>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</si>
  <si>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</si>
  <si>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</si>
  <si>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</si>
  <si>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</si>
  <si>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</si>
  <si>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</si>
  <si>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</si>
  <si>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</si>
  <si>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</si>
  <si>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</si>
  <si>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</si>
  <si>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</si>
  <si>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</si>
  <si>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</si>
  <si>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</si>
  <si>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</si>
  <si>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</si>
  <si>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</si>
  <si>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</si>
  <si>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</si>
  <si>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</si>
  <si>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</si>
  <si>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</si>
  <si>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</si>
  <si>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</si>
  <si>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</si>
  <si>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</si>
  <si>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</si>
  <si>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</si>
  <si>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</si>
  <si>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</si>
  <si>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</si>
  <si>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</si>
  <si>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</si>
  <si>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</si>
  <si>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</si>
  <si>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</si>
  <si>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</si>
  <si>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</si>
  <si>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</si>
  <si>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</si>
  <si>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</si>
  <si>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</si>
  <si>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</si>
  <si>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</si>
  <si>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</si>
  <si>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</si>
  <si>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</si>
  <si>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</si>
  <si>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</si>
  <si>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</si>
  <si>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</si>
  <si>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</si>
  <si>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</si>
  <si>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</si>
  <si>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</si>
  <si>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</si>
  <si>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</si>
  <si>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</si>
  <si>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</si>
  <si>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</si>
  <si>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</si>
  <si>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</si>
  <si>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</si>
  <si>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</si>
  <si>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</si>
  <si>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</si>
  <si>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</si>
  <si>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</si>
  <si>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</si>
  <si>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</si>
  <si>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</si>
  <si>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</si>
  <si>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</si>
  <si>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</si>
  <si>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</si>
  <si>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</si>
  <si>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</si>
  <si>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</si>
  <si>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</si>
  <si>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</si>
  <si>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</si>
  <si>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</si>
  <si>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</si>
  <si>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</si>
  <si>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</si>
  <si>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</si>
  <si>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</si>
  <si>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</si>
  <si>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</si>
  <si>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</si>
  <si>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</si>
  <si>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</si>
  <si>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</si>
  <si>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</si>
  <si>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</si>
  <si>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</si>
  <si>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</si>
  <si>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</si>
  <si>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</si>
  <si>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</si>
  <si>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</si>
  <si>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</si>
  <si>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</si>
  <si>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</si>
  <si>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</si>
  <si>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</si>
  <si>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</si>
  <si>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</si>
  <si>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</si>
  <si>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</si>
  <si>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</si>
  <si>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</si>
  <si>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</si>
  <si>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</si>
  <si>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</si>
  <si>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</si>
  <si>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</si>
  <si>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</si>
  <si>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</si>
  <si>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</si>
  <si>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</si>
  <si>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</si>
  <si>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</si>
  <si>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</si>
  <si>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</si>
  <si>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</si>
  <si>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</si>
  <si>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</si>
  <si>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</si>
  <si>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</si>
  <si>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</si>
  <si>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</si>
  <si>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</si>
  <si>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</si>
  <si>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</si>
  <si>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</si>
  <si>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</si>
  <si>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</si>
  <si>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</si>
  <si>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</si>
  <si>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</si>
  <si>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</si>
  <si>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</si>
  <si>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</si>
  <si>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</si>
  <si>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</si>
  <si>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</si>
  <si>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</si>
  <si>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</si>
  <si>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</si>
  <si>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</si>
  <si>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</si>
  <si>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</si>
  <si>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</si>
  <si>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</si>
  <si>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</si>
  <si>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</si>
  <si>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</si>
  <si>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</si>
  <si>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</si>
  <si>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</si>
  <si>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</si>
  <si>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</si>
  <si>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</si>
  <si>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</si>
  <si>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</si>
  <si>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</si>
  <si>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</si>
  <si>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</si>
  <si>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</si>
  <si>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</si>
  <si>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</si>
  <si>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</si>
  <si>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</si>
  <si>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</si>
  <si>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</si>
  <si>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</si>
  <si>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</si>
  <si>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</si>
  <si>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</si>
  <si>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</si>
  <si>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</si>
  <si>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</si>
  <si>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</si>
  <si>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</si>
  <si>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</si>
  <si>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</si>
  <si>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</si>
  <si>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</si>
  <si>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</si>
  <si>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</si>
  <si>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</si>
  <si>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</si>
  <si>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</si>
  <si>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</si>
  <si>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</si>
  <si>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</si>
  <si>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</si>
  <si>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</si>
  <si>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</si>
  <si>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</si>
  <si>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</si>
  <si>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</si>
  <si>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</si>
  <si>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</si>
  <si>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</si>
  <si>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</si>
  <si>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</si>
  <si>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</si>
  <si>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</si>
  <si>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</si>
  <si>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</si>
  <si>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</si>
  <si>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</si>
  <si>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</si>
  <si>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</si>
  <si>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</si>
  <si>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</si>
  <si>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</si>
  <si>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</si>
  <si>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</si>
  <si>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</si>
  <si>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</si>
  <si>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</si>
  <si>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</si>
  <si>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</si>
  <si>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</si>
  <si>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</si>
  <si>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</si>
  <si>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</si>
  <si>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</si>
  <si>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</si>
  <si>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</si>
  <si>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</si>
  <si>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</si>
  <si>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</si>
  <si>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</si>
  <si>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</si>
  <si>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</si>
  <si>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</si>
  <si>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</si>
  <si>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</si>
  <si>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</si>
  <si>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</si>
  <si>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</si>
  <si>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</si>
  <si>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</si>
  <si>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</si>
  <si>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</si>
  <si>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</si>
  <si>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</si>
  <si>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</si>
  <si>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</si>
  <si>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</si>
  <si>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</si>
  <si>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</si>
  <si>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</si>
  <si>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</si>
  <si>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</si>
  <si>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</si>
  <si>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</si>
  <si>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</si>
  <si>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</si>
  <si>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</si>
  <si>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</si>
  <si>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</si>
  <si>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</si>
  <si>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</si>
  <si>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</si>
  <si>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</si>
  <si>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</si>
  <si>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</si>
  <si>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</si>
  <si>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</si>
  <si>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</si>
  <si>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</si>
  <si>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</si>
  <si>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</si>
  <si>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</si>
  <si>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</si>
  <si>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</si>
  <si>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</si>
  <si>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</si>
  <si>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</si>
  <si>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</si>
  <si>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</si>
  <si>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</si>
  <si>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</si>
  <si>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</si>
  <si>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</si>
  <si>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</si>
  <si>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</si>
  <si>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</si>
  <si>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</si>
  <si>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</si>
  <si>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</si>
  <si>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</si>
  <si>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</si>
  <si>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</si>
  <si>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</si>
  <si>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</si>
  <si>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</si>
  <si>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</si>
  <si>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</si>
  <si>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</si>
  <si>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</si>
  <si>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</si>
  <si>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</si>
  <si>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</si>
  <si>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</si>
  <si>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</si>
  <si>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</si>
  <si>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</si>
  <si>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</si>
  <si>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</si>
  <si>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</si>
  <si>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</si>
  <si>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</si>
  <si>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</si>
  <si>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</si>
  <si>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</si>
  <si>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</si>
  <si>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</si>
  <si>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</si>
  <si>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</si>
  <si>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</si>
  <si>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</si>
  <si>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</si>
  <si>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</si>
  <si>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</si>
  <si>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</si>
  <si>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</si>
  <si>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</si>
  <si>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</si>
  <si>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</si>
  <si>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</si>
  <si>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</si>
  <si>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</si>
  <si>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</si>
  <si>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</si>
  <si>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</si>
  <si>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</si>
  <si>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</si>
  <si>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</si>
  <si>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</si>
  <si>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</si>
  <si>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</si>
  <si>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</si>
  <si>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</si>
  <si>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</si>
  <si>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</si>
  <si>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</si>
  <si>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</si>
  <si>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</si>
  <si>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</si>
  <si>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</si>
  <si>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</si>
  <si>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</si>
  <si>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</si>
  <si>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</si>
  <si>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</si>
  <si>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</si>
  <si>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</si>
  <si>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</si>
  <si>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</si>
  <si>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</si>
  <si>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</si>
  <si>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</si>
  <si>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</si>
  <si>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</si>
  <si>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</si>
  <si>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</si>
  <si>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</si>
  <si>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</si>
  <si>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</si>
  <si>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</si>
  <si>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</si>
  <si>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</si>
  <si>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</si>
  <si>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</si>
  <si>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</si>
  <si>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</si>
  <si>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</si>
  <si>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</si>
  <si>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</si>
  <si>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</si>
  <si>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</si>
  <si>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</si>
  <si>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</si>
  <si>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</si>
  <si>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</si>
  <si>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</si>
  <si>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</si>
  <si>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</si>
  <si>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</si>
  <si>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</si>
  <si>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</si>
  <si>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</si>
  <si>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</si>
  <si>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</si>
  <si>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</si>
  <si>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</si>
  <si>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</si>
  <si>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</si>
  <si>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</si>
  <si>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</si>
  <si>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</si>
  <si>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</si>
  <si>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</si>
  <si>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</si>
  <si>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</si>
  <si>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</si>
  <si>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</si>
  <si>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</si>
  <si>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</si>
  <si>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</si>
  <si>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</si>
  <si>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</si>
  <si>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</si>
  <si>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</si>
  <si>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</si>
  <si>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</si>
  <si>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</si>
  <si>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</si>
  <si>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</si>
  <si>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</si>
  <si>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</si>
  <si>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</si>
  <si>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</si>
  <si>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</si>
  <si>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</si>
  <si>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</si>
  <si>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</si>
  <si>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</si>
  <si>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</si>
  <si>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</si>
  <si>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</si>
  <si>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</si>
  <si>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</si>
  <si>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</si>
  <si>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</si>
  <si>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</si>
  <si>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</si>
  <si>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</si>
  <si>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</si>
  <si>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</si>
  <si>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</si>
  <si>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</si>
  <si>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</si>
  <si>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</si>
  <si>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</si>
  <si>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</si>
  <si>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</si>
  <si>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</si>
  <si>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</si>
  <si>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</si>
  <si>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</si>
  <si>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</si>
  <si>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</si>
  <si>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</si>
  <si>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</si>
  <si>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</si>
  <si>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</si>
  <si>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</si>
  <si>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</si>
  <si>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</si>
  <si>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</si>
  <si>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</si>
  <si>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</si>
  <si>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</si>
  <si>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</si>
  <si>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</si>
  <si>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</si>
  <si>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</si>
  <si>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</si>
  <si>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</si>
  <si>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</si>
  <si>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</si>
  <si>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</si>
  <si>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</si>
  <si>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</si>
  <si>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</si>
  <si>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</si>
  <si>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</si>
  <si>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</si>
  <si>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</si>
  <si>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</si>
  <si>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</si>
  <si>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</si>
  <si>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</si>
  <si>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</si>
  <si>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</si>
  <si>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</si>
  <si>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</si>
  <si>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</si>
  <si>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</si>
  <si>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</si>
  <si>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</si>
  <si>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</si>
  <si>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</si>
  <si>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</si>
  <si>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</si>
  <si>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</si>
  <si>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</si>
  <si>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</si>
  <si>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</si>
  <si>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</si>
  <si>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</si>
  <si>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</si>
  <si>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</si>
  <si>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</si>
  <si>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</si>
  <si>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</si>
  <si>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</si>
  <si>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</si>
  <si>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</si>
  <si>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</si>
  <si>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</si>
  <si>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</si>
  <si>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</si>
  <si>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</si>
  <si>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</si>
  <si>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</si>
  <si>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</si>
  <si>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</si>
  <si>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</si>
  <si>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</si>
  <si>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</si>
  <si>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</si>
  <si>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</si>
  <si>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</si>
  <si>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</si>
  <si>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</si>
  <si>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</si>
  <si>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</si>
  <si>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</si>
  <si>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</si>
  <si>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</si>
  <si>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</si>
  <si>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</si>
  <si>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</si>
  <si>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</si>
  <si>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</si>
  <si>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</si>
  <si>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</si>
  <si>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</si>
  <si>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</si>
  <si>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</si>
  <si>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</si>
  <si>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</si>
  <si>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</si>
  <si>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</si>
  <si>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</si>
  <si>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</si>
  <si>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</si>
  <si>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</si>
  <si>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</si>
  <si>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</si>
  <si>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</si>
  <si>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</si>
  <si>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</si>
  <si>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</si>
  <si>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</si>
  <si>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</si>
  <si>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</si>
  <si>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</si>
  <si>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</si>
  <si>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</si>
  <si>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</si>
  <si>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</si>
  <si>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</si>
  <si>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</si>
  <si>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</si>
  <si>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</si>
  <si>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</si>
  <si>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</si>
  <si>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</si>
  <si>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</si>
  <si>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</si>
  <si>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</si>
  <si>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</si>
  <si>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</si>
  <si>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</si>
  <si>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</si>
  <si>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</si>
  <si>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</si>
  <si>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</si>
  <si>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</si>
  <si>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</si>
  <si>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</si>
  <si>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</si>
  <si>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</si>
  <si>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</si>
  <si>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</si>
  <si>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</si>
  <si>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</si>
  <si>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</si>
  <si>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</si>
  <si>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</si>
  <si>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</si>
  <si>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</si>
  <si>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</si>
  <si>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</si>
  <si>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</si>
  <si>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</si>
  <si>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</si>
  <si>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</si>
  <si>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</si>
  <si>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</si>
  <si>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</si>
  <si>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</si>
  <si>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</si>
  <si>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</si>
  <si>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</si>
  <si>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</si>
  <si>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</si>
  <si>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</si>
  <si>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</si>
  <si>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</si>
  <si>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</si>
  <si>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</si>
  <si>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</si>
  <si>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</si>
  <si>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</si>
  <si>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</si>
  <si>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</si>
  <si>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</si>
  <si>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</si>
  <si>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</si>
  <si>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</si>
  <si>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</si>
  <si>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</si>
  <si>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</si>
  <si>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</si>
  <si>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</si>
  <si>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</si>
  <si>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</si>
  <si>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</si>
  <si>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</si>
  <si>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</si>
  <si>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</si>
  <si>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</si>
  <si>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</si>
  <si>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</si>
  <si>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</si>
  <si>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</si>
  <si>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</si>
  <si>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</si>
  <si>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</si>
  <si>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</si>
  <si>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</si>
  <si>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</si>
  <si>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</si>
  <si>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</si>
  <si>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</si>
  <si>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</si>
  <si>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</si>
  <si>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</si>
  <si>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</si>
  <si>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</si>
  <si>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</si>
  <si>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</si>
  <si>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</si>
  <si>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</si>
  <si>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</si>
  <si>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</si>
  <si>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</si>
  <si>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</si>
  <si>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</si>
  <si>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</si>
  <si>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</si>
  <si>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</si>
  <si>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</si>
  <si>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</si>
  <si>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</si>
  <si>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</si>
  <si>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</si>
  <si>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</si>
  <si>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</si>
  <si>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</si>
  <si>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</si>
  <si>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</si>
  <si>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</si>
  <si>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</si>
  <si>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</si>
  <si>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</si>
  <si>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</si>
  <si>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</si>
  <si>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</si>
  <si>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</si>
  <si>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</si>
  <si>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</si>
  <si>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</si>
  <si>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</si>
  <si>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</si>
  <si>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</si>
  <si>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</si>
  <si>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</si>
  <si>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</si>
  <si>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</si>
  <si>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</si>
  <si>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</si>
  <si>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</si>
  <si>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</si>
  <si>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</si>
  <si>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</si>
  <si>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</si>
  <si>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</si>
  <si>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</si>
  <si>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</si>
  <si>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</si>
  <si>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</si>
  <si>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</si>
  <si>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</si>
  <si>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</si>
  <si>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</si>
  <si>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</si>
  <si>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</si>
  <si>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</si>
  <si>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</si>
  <si>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</si>
  <si>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</si>
  <si>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</si>
  <si>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</si>
  <si>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</si>
  <si>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</si>
  <si>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</si>
  <si>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</si>
  <si>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</si>
  <si>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</si>
  <si>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</si>
  <si>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</si>
  <si>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</si>
  <si>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</si>
  <si>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</si>
  <si>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</si>
  <si>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</si>
  <si>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</si>
  <si>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</si>
  <si>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</si>
  <si>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</si>
  <si>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</si>
  <si>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</si>
  <si>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</si>
  <si>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</si>
  <si>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</si>
  <si>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</si>
  <si>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</si>
  <si>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</si>
  <si>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</si>
  <si>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</si>
  <si>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</si>
  <si>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</si>
  <si>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</si>
  <si>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</si>
  <si>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</si>
  <si>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</si>
  <si>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</si>
  <si>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</si>
  <si>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</si>
  <si>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</si>
  <si>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</si>
  <si>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</si>
  <si>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</si>
  <si>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</si>
  <si>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</si>
  <si>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</si>
  <si>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</si>
  <si>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</si>
  <si>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</si>
  <si>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</si>
  <si>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</si>
  <si>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</si>
  <si>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</si>
  <si>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</si>
  <si>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</si>
  <si>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</si>
  <si>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</si>
  <si>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</si>
  <si>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</si>
  <si>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</si>
  <si>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</si>
  <si>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</si>
  <si>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</si>
  <si>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</si>
  <si>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</si>
  <si>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</si>
  <si>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</si>
  <si>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</si>
  <si>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</si>
  <si>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</si>
  <si>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</si>
  <si>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</si>
  <si>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</si>
  <si>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</si>
  <si>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</si>
  <si>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</si>
  <si>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</si>
  <si>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</si>
  <si>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</si>
  <si>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</si>
  <si>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</si>
  <si>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</si>
  <si>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</si>
  <si>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</si>
  <si>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</si>
  <si>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</si>
  <si>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</si>
  <si>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</si>
  <si>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</si>
  <si>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</si>
  <si>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</si>
  <si>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</si>
  <si>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</si>
  <si>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</si>
  <si>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</si>
  <si>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</si>
  <si>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</si>
  <si>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</si>
  <si>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</si>
  <si>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</si>
  <si>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</si>
  <si>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</si>
  <si>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</si>
  <si>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</si>
  <si>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</si>
  <si>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</si>
  <si>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</si>
  <si>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</si>
  <si>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</si>
  <si>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</si>
  <si>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</si>
  <si>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</si>
  <si>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</si>
  <si>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</si>
  <si>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</si>
  <si>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</si>
  <si>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</si>
  <si>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</si>
  <si>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</si>
  <si>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</si>
  <si>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</si>
  <si>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</si>
  <si>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</si>
  <si>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</si>
  <si>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</si>
  <si>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</si>
  <si>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</si>
  <si>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</si>
  <si>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</si>
  <si>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</si>
  <si>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</si>
  <si>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</si>
  <si>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</si>
  <si>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</si>
  <si>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</si>
  <si>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</si>
  <si>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</si>
  <si>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</si>
  <si>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</si>
  <si>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</si>
  <si>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</si>
  <si>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</si>
  <si>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</si>
  <si>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</si>
  <si>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</si>
  <si>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</si>
  <si>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</si>
  <si>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</si>
  <si>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</si>
  <si>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</si>
  <si>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</si>
  <si>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</si>
  <si>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</si>
  <si>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</si>
  <si>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</si>
  <si>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</si>
  <si>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</si>
  <si>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</si>
  <si>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</si>
  <si>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</si>
  <si>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</si>
  <si>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</si>
  <si>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</si>
  <si>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</si>
  <si>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</si>
  <si>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</si>
  <si>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</si>
  <si>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</si>
  <si>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</si>
  <si>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</si>
  <si>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</si>
  <si>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</si>
  <si>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</si>
  <si>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</si>
  <si>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</si>
  <si>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</si>
  <si>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</si>
  <si>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</si>
  <si>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</si>
  <si>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</si>
  <si>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</si>
  <si>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</si>
  <si>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</si>
  <si>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</si>
  <si>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</si>
  <si>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</si>
  <si>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</si>
  <si>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</si>
  <si>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</si>
  <si>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</si>
  <si>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</si>
  <si>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</si>
  <si>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</si>
  <si>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</si>
  <si>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</si>
  <si>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</si>
  <si>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</si>
  <si>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</si>
  <si>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</si>
  <si>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</si>
  <si>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</si>
  <si>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</si>
  <si>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</si>
  <si>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</si>
  <si>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</si>
  <si>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</si>
  <si>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</si>
  <si>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</si>
  <si>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</si>
  <si>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</si>
  <si>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</si>
  <si>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</si>
  <si>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</si>
  <si>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</si>
  <si>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</si>
  <si>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</si>
  <si>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</si>
  <si>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</si>
  <si>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</si>
  <si>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</si>
  <si>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</si>
  <si>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</si>
  <si>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</si>
  <si>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</si>
  <si>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</si>
  <si>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</si>
  <si>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</si>
  <si>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</si>
  <si>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</si>
  <si>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</si>
  <si>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</si>
  <si>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</si>
  <si>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</si>
  <si>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</si>
  <si>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</si>
  <si>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</si>
  <si>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</si>
  <si>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</si>
  <si>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</si>
  <si>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</si>
  <si>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</si>
  <si>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</si>
  <si>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</si>
  <si>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</si>
  <si>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</si>
  <si>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</si>
  <si>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</si>
  <si>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</si>
  <si>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</si>
  <si>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</si>
  <si>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</si>
  <si>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</si>
  <si>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</si>
  <si>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</si>
  <si>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</si>
  <si>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</si>
  <si>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</si>
  <si>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</si>
  <si>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</si>
  <si>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</si>
  <si>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</si>
  <si>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</si>
  <si>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</si>
  <si>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</si>
  <si>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</si>
  <si>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</si>
  <si>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</si>
  <si>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</si>
  <si>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</si>
  <si>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</si>
  <si>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</si>
  <si>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</si>
  <si>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</si>
  <si>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</si>
  <si>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</si>
  <si>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</si>
  <si>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</si>
  <si>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</si>
  <si>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</si>
  <si>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</si>
  <si>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</si>
  <si>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</si>
  <si>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</si>
  <si>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</si>
  <si>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</si>
  <si>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</si>
  <si>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</si>
  <si>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</si>
  <si>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</si>
  <si>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</si>
  <si>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</si>
  <si>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</si>
  <si>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</si>
  <si>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</si>
  <si>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</si>
  <si>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</si>
  <si>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</si>
  <si>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</si>
  <si>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</si>
  <si>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</si>
  <si>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</si>
  <si>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</si>
  <si>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</si>
  <si>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</si>
  <si>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</si>
  <si>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</si>
  <si>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</si>
  <si>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</si>
  <si>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</si>
  <si>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</si>
  <si>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</si>
  <si>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</si>
  <si>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</si>
  <si>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</si>
  <si>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</si>
  <si>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</si>
  <si>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</si>
  <si>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</si>
  <si>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</si>
  <si>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</si>
  <si>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</si>
  <si>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</si>
  <si>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</si>
  <si>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</si>
  <si>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</si>
  <si>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</si>
  <si>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</si>
  <si>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</si>
  <si>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</si>
  <si>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</si>
  <si>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</si>
  <si>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</si>
  <si>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</si>
  <si>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</si>
  <si>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</si>
  <si>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</si>
  <si>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</si>
  <si>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</si>
  <si>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</si>
  <si>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</si>
  <si>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</si>
  <si>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</si>
  <si>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</si>
  <si>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</si>
  <si>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</si>
  <si>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</si>
  <si>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</si>
  <si>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</si>
  <si>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</si>
  <si>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</si>
  <si>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</si>
  <si>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</si>
  <si>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</si>
  <si>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</si>
  <si>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</si>
  <si>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</si>
  <si>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</si>
  <si>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</si>
  <si>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</si>
  <si>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</si>
  <si>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</si>
  <si>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</si>
  <si>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</si>
  <si>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</si>
  <si>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</si>
  <si>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</si>
  <si>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</si>
  <si>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</si>
  <si>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</si>
  <si>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</si>
  <si>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</si>
  <si>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</si>
  <si>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</si>
  <si>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</si>
  <si>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</si>
  <si>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</si>
  <si>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</si>
  <si>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</si>
  <si>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</si>
  <si>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</si>
  <si>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</si>
  <si>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</si>
  <si>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</si>
  <si>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</si>
  <si>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</si>
  <si>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</si>
  <si>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</si>
  <si>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</si>
  <si>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</si>
  <si>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</si>
  <si>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</si>
  <si>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</si>
  <si>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</si>
  <si>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</si>
  <si>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</si>
  <si>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</si>
  <si>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</si>
  <si>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</si>
  <si>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</si>
  <si>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</si>
  <si>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</si>
  <si>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</si>
  <si>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</si>
  <si>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</si>
  <si>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</si>
  <si>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</si>
  <si>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</si>
  <si>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</si>
  <si>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</si>
  <si>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</si>
  <si>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</si>
  <si>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</si>
  <si>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</si>
  <si>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</si>
  <si>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</si>
  <si>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</si>
  <si>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</si>
  <si>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</si>
  <si>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</si>
  <si>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</si>
  <si>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</si>
  <si>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</si>
  <si>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</si>
  <si>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</si>
  <si>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</si>
  <si>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</si>
  <si>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</si>
  <si>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</si>
  <si>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</si>
  <si>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</si>
  <si>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</si>
  <si>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</si>
  <si>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</si>
  <si>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</si>
  <si>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</si>
  <si>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</si>
  <si>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</si>
  <si>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</si>
  <si>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</si>
  <si>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</si>
  <si>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</si>
  <si>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</si>
  <si>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</si>
  <si>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</si>
  <si>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</si>
  <si>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</si>
  <si>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</si>
  <si>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</si>
  <si>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</si>
  <si>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</si>
  <si>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</si>
  <si>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</si>
  <si>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</si>
  <si>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</si>
  <si>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</si>
  <si>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</si>
  <si>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</si>
  <si>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</si>
  <si>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</si>
  <si>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</si>
  <si>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</si>
  <si>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</si>
  <si>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</si>
  <si>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</si>
  <si>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</si>
  <si>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</si>
  <si>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</si>
  <si>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</si>
  <si>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</si>
  <si>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</si>
  <si>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</si>
  <si>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</si>
  <si>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</si>
  <si>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</si>
  <si>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</si>
  <si>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</si>
  <si>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</si>
  <si>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</si>
  <si>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</si>
  <si>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</si>
  <si>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</si>
  <si>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</si>
  <si>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</si>
  <si>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</si>
  <si>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</si>
  <si>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</si>
  <si>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</si>
  <si>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</si>
  <si>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</si>
  <si>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</si>
  <si>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</si>
  <si>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</si>
  <si>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</si>
  <si>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</si>
  <si>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</si>
  <si>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</si>
  <si>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</si>
  <si>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</si>
  <si>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</si>
  <si>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</si>
  <si>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</si>
  <si>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</si>
  <si>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</si>
  <si>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</si>
  <si>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</si>
  <si>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</si>
  <si>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</si>
  <si>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</si>
  <si>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</si>
  <si>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</si>
  <si>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</si>
  <si>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</si>
  <si>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</si>
  <si>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</si>
  <si>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</si>
  <si>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</si>
  <si>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</si>
  <si>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</si>
  <si>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</si>
  <si>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</si>
  <si>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</si>
  <si>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</si>
  <si>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</si>
  <si>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</si>
  <si>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</si>
  <si>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</si>
  <si>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</si>
  <si>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</si>
  <si>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</si>
  <si>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</si>
  <si>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</si>
  <si>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</si>
  <si>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</si>
  <si>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</si>
  <si>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</si>
  <si>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</si>
  <si>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</si>
  <si>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</si>
  <si>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</si>
  <si>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</si>
  <si>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</si>
  <si>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</si>
  <si>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</si>
  <si>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</si>
  <si>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</si>
  <si>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</si>
  <si>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</si>
  <si>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</si>
  <si>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</si>
  <si>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</si>
  <si>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</si>
  <si>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</si>
  <si>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</si>
  <si>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</si>
  <si>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</si>
  <si>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</si>
  <si>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</si>
  <si>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</si>
  <si>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</si>
  <si>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</si>
  <si>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</si>
  <si>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</si>
  <si>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</si>
  <si>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</si>
  <si>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</si>
  <si>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</si>
  <si>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</si>
  <si>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</si>
  <si>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</si>
  <si>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</si>
  <si>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</si>
  <si>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</si>
  <si>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</si>
  <si>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</si>
  <si>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</si>
  <si>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</si>
  <si>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</si>
  <si>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</si>
  <si>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</si>
  <si>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</si>
  <si>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</si>
  <si>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</si>
  <si>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</si>
  <si>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</si>
  <si>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</si>
  <si>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</si>
  <si>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</si>
  <si>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</si>
  <si>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</si>
  <si>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</si>
  <si>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</si>
  <si>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</si>
  <si>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</si>
  <si>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</si>
  <si>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</si>
  <si>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</si>
  <si>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</si>
  <si>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</si>
  <si>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</si>
  <si>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</si>
  <si>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</si>
  <si>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</si>
  <si>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</si>
  <si>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</si>
  <si>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</si>
  <si>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</si>
  <si>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</si>
  <si>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</si>
  <si>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</si>
  <si>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</si>
  <si>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</si>
  <si>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</si>
  <si>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</si>
  <si>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</si>
  <si>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</si>
  <si>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</si>
  <si>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</si>
  <si>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</si>
  <si>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</si>
  <si>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</si>
  <si>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</si>
  <si>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</si>
  <si>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</si>
  <si>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</si>
  <si>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</si>
  <si>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</si>
  <si>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</si>
  <si>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</si>
  <si>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</si>
  <si>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</si>
  <si>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</si>
  <si>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</si>
  <si>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</si>
  <si>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</si>
  <si>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</si>
  <si>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</si>
  <si>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</si>
  <si>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</si>
  <si>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</si>
  <si>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</si>
  <si>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</si>
  <si>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</si>
  <si>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</si>
  <si>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</si>
  <si>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</si>
  <si>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</si>
  <si>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</si>
  <si>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</si>
  <si>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</si>
  <si>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</si>
  <si>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</si>
  <si>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</si>
  <si>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</si>
  <si>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</si>
  <si>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</si>
  <si>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</si>
  <si>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</si>
  <si>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</si>
  <si>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</si>
  <si>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</si>
  <si>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</si>
  <si>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</si>
  <si>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</si>
  <si>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</si>
  <si>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</si>
  <si>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</si>
  <si>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</si>
  <si>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</si>
  <si>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</si>
  <si>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</si>
  <si>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</si>
  <si>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</si>
  <si>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</si>
  <si>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</si>
  <si>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</si>
  <si>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</si>
  <si>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</si>
  <si>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</si>
  <si>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</si>
  <si>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</si>
  <si>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</si>
  <si>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</si>
  <si>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</si>
  <si>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</si>
  <si>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</si>
  <si>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</si>
  <si>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</si>
  <si>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</si>
  <si>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</si>
  <si>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</si>
  <si>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</si>
  <si>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</si>
  <si>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</si>
  <si>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</si>
  <si>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</si>
  <si>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</si>
  <si>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</si>
  <si>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</si>
  <si>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</si>
  <si>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</si>
  <si>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</si>
  <si>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</si>
  <si>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</si>
  <si>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</si>
  <si>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</si>
  <si>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</si>
  <si>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</si>
  <si>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</si>
  <si>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</si>
  <si>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</si>
  <si>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</si>
  <si>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</si>
  <si>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</si>
  <si>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</si>
  <si>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</si>
  <si>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</si>
  <si>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</si>
  <si>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</si>
  <si>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</si>
  <si>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</si>
  <si>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</si>
  <si>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</si>
  <si>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</si>
  <si>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</si>
  <si>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</si>
  <si>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</si>
  <si>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</si>
  <si>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</si>
  <si>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</si>
  <si>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</si>
  <si>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</si>
  <si>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</si>
  <si>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</si>
  <si>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</si>
  <si>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</si>
  <si>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</si>
  <si>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</si>
  <si>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</si>
  <si>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</si>
  <si>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</si>
  <si>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</si>
  <si>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</si>
  <si>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</si>
  <si>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</si>
  <si>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</si>
  <si>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</si>
  <si>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</si>
  <si>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</si>
  <si>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</si>
  <si>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</si>
  <si>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</si>
  <si>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</si>
  <si>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</si>
  <si>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</si>
  <si>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</si>
  <si>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</si>
  <si>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</si>
  <si>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</si>
  <si>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</si>
  <si>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</si>
  <si>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</si>
  <si>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</si>
  <si>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</si>
  <si>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</si>
  <si>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</si>
  <si>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</si>
  <si>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</si>
  <si>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</si>
  <si>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</si>
  <si>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</si>
  <si>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</si>
  <si>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</si>
  <si>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</si>
  <si>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</si>
  <si>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</si>
  <si>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</si>
  <si>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</si>
  <si>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</si>
  <si>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</si>
  <si>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</si>
  <si>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</si>
  <si>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</si>
  <si>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</si>
  <si>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</si>
  <si>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</si>
  <si>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</si>
  <si>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</si>
  <si>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</si>
  <si>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</si>
  <si>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</si>
  <si>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</si>
  <si>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</si>
  <si>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</si>
  <si>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</si>
  <si>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</si>
  <si>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</si>
  <si>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</si>
  <si>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</si>
  <si>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</si>
  <si>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</si>
  <si>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</si>
  <si>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</si>
  <si>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</si>
  <si>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</si>
  <si>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</si>
  <si>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</si>
  <si>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</si>
  <si>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</si>
  <si>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</si>
  <si>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</si>
  <si>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</si>
  <si>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</si>
  <si>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</si>
  <si>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</si>
  <si>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</si>
  <si>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</si>
  <si>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</si>
  <si>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</si>
  <si>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</si>
  <si>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</si>
  <si>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</si>
  <si>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</si>
  <si>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</si>
  <si>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</si>
  <si>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</si>
  <si>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</si>
  <si>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</si>
  <si>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</si>
  <si>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</si>
  <si>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</si>
  <si>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</si>
  <si>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</si>
  <si>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</si>
  <si>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</si>
  <si>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</si>
  <si>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</si>
  <si>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</si>
  <si>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</si>
  <si>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</si>
  <si>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</si>
  <si>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</si>
  <si>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</si>
  <si>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</si>
  <si>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</si>
  <si>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</si>
  <si>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</si>
  <si>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</si>
  <si>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</si>
  <si>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</si>
  <si>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</si>
  <si>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</si>
  <si>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</si>
  <si>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</si>
  <si>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</si>
  <si>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</si>
  <si>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</si>
  <si>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</si>
  <si>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</si>
  <si>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</si>
  <si>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</si>
  <si>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</si>
  <si>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</si>
  <si>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</si>
  <si>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</si>
  <si>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</si>
  <si>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</si>
  <si>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</si>
  <si>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</si>
  <si>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</si>
  <si>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</si>
  <si>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</si>
  <si>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</si>
  <si>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</si>
  <si>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</si>
  <si>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</si>
  <si>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</si>
  <si>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</si>
  <si>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</si>
  <si>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</si>
  <si>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</si>
  <si>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</si>
  <si>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</si>
  <si>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</si>
  <si>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</si>
  <si>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</si>
  <si>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</si>
  <si>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</si>
  <si>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</si>
  <si>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</si>
  <si>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</si>
  <si>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</si>
  <si>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</si>
  <si>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</si>
  <si>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</si>
  <si>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</si>
  <si>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</si>
  <si>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</si>
  <si>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</si>
  <si>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</si>
  <si>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</si>
  <si>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</si>
  <si>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</si>
  <si>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</si>
  <si>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</si>
  <si>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</si>
  <si>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</si>
  <si>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</si>
  <si>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</si>
  <si>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</si>
  <si>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</si>
  <si>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</si>
  <si>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</si>
  <si>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</si>
  <si>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</si>
  <si>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</si>
  <si>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</si>
  <si>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</si>
  <si>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</si>
  <si>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</si>
  <si>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</si>
  <si>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</si>
  <si>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</si>
  <si>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</si>
  <si>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</si>
  <si>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</si>
  <si>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</si>
  <si>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</si>
  <si>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</si>
  <si>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</si>
  <si>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</si>
  <si>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</si>
  <si>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</si>
  <si>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</si>
  <si>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</si>
  <si>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</si>
  <si>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</si>
  <si>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</si>
  <si>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</si>
  <si>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</si>
  <si>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</si>
  <si>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</si>
  <si>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</si>
  <si>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</si>
  <si>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</si>
  <si>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</si>
  <si>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</si>
  <si>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</si>
  <si>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</si>
  <si>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</si>
  <si>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</si>
  <si>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</si>
  <si>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</si>
  <si>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</si>
  <si>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</si>
  <si>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</si>
  <si>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</si>
  <si>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</si>
  <si>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</si>
  <si>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</si>
  <si>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</si>
  <si>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</si>
  <si>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</si>
  <si>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</si>
  <si>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</si>
  <si>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</si>
  <si>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</si>
  <si>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</si>
  <si>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</si>
  <si>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</si>
  <si>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</si>
  <si>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</si>
  <si>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</si>
  <si>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</si>
  <si>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</si>
  <si>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</si>
  <si>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</si>
  <si>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</si>
  <si>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</si>
  <si>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</si>
  <si>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</si>
  <si>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</si>
  <si>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</si>
  <si>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</si>
  <si>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</si>
  <si>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</si>
  <si>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</si>
  <si>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</si>
  <si>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</si>
  <si>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</si>
  <si>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</si>
  <si>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</si>
  <si>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</si>
  <si>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</si>
  <si>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</si>
  <si>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</si>
  <si>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</si>
  <si>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</si>
  <si>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</si>
  <si>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</si>
  <si>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</si>
  <si>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</si>
  <si>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</si>
  <si>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</si>
  <si>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</si>
  <si>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</si>
  <si>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</si>
  <si>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</si>
  <si>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</si>
  <si>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</si>
  <si>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</si>
  <si>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</si>
  <si>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</si>
  <si>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</si>
  <si>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</si>
  <si>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</si>
  <si>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</si>
  <si>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</si>
  <si>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</si>
  <si>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</si>
  <si>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</si>
  <si>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</si>
  <si>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</si>
  <si>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</si>
  <si>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</si>
  <si>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</si>
  <si>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</si>
  <si>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</si>
  <si>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</si>
  <si>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</si>
  <si>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</si>
  <si>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</si>
  <si>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</si>
  <si>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</si>
  <si>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</si>
  <si>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</si>
  <si>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</si>
  <si>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</si>
  <si>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</si>
  <si>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</si>
  <si>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</si>
  <si>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</si>
  <si>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</si>
  <si>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</si>
  <si>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</si>
  <si>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</si>
  <si>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</si>
  <si>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</si>
  <si>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</si>
  <si>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</si>
  <si>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</si>
  <si>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</si>
  <si>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</si>
  <si>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</si>
  <si>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</si>
  <si>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</si>
  <si>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</si>
  <si>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</si>
  <si>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</si>
  <si>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</si>
  <si>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</si>
  <si>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</si>
  <si>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</si>
  <si>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</si>
  <si>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</si>
  <si>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</si>
  <si>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</si>
  <si>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</si>
  <si>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</si>
  <si>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</si>
  <si>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</si>
  <si>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</si>
  <si>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</si>
  <si>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</si>
  <si>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</si>
  <si>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</si>
  <si>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</si>
  <si>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</si>
  <si>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</si>
  <si>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</si>
  <si>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</si>
  <si>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</si>
  <si>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</si>
  <si>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</si>
  <si>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</si>
  <si>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</si>
  <si>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</si>
  <si>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</si>
  <si>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</si>
  <si>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</si>
  <si>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</si>
  <si>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</si>
  <si>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</si>
  <si>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</si>
  <si>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</si>
  <si>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</si>
  <si>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</si>
  <si>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</si>
  <si>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</si>
  <si>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</si>
  <si>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</si>
  <si>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</si>
  <si>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</si>
  <si>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</si>
  <si>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</si>
  <si>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</si>
  <si>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</si>
  <si>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</si>
  <si>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</si>
  <si>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</si>
  <si>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</si>
  <si>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</si>
  <si>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</si>
  <si>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</si>
  <si>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</si>
  <si>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</si>
  <si>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</si>
  <si>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</si>
  <si>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</si>
  <si>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</si>
  <si>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</si>
  <si>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</si>
  <si>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</si>
  <si>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</si>
  <si>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</si>
  <si>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</si>
  <si>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</si>
  <si>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</si>
  <si>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</si>
  <si>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</si>
  <si>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</si>
  <si>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</si>
  <si>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</si>
  <si>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</si>
  <si>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</si>
  <si>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</si>
  <si>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</si>
  <si>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</si>
  <si>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</si>
  <si>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</si>
  <si>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</si>
  <si>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</si>
  <si>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</si>
  <si>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</si>
  <si>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</si>
  <si>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</si>
  <si>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</si>
  <si>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</si>
  <si>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</si>
  <si>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</si>
  <si>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</si>
  <si>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</si>
  <si>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</si>
  <si>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</si>
  <si>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</si>
  <si>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</si>
  <si>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</si>
  <si>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</si>
  <si>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</si>
  <si>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</si>
  <si>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</si>
  <si>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</si>
  <si>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</si>
  <si>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</si>
  <si>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</si>
  <si>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</si>
  <si>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</si>
  <si>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</si>
  <si>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</si>
  <si>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</si>
  <si>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</si>
  <si>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</si>
  <si>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</si>
  <si>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</si>
  <si>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</si>
  <si>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</si>
  <si>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</si>
  <si>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</si>
  <si>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</si>
  <si>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</si>
  <si>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</si>
  <si>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</si>
  <si>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</si>
  <si>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</si>
  <si>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</si>
  <si>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</si>
  <si>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</si>
  <si>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</si>
  <si>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</si>
  <si>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</si>
  <si>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</si>
  <si>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</si>
  <si>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</si>
  <si>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</si>
  <si>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</si>
  <si>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</si>
  <si>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</si>
  <si>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</si>
  <si>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</si>
  <si>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</si>
  <si>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</si>
  <si>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</si>
  <si>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</si>
  <si>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</si>
  <si>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</si>
  <si>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</si>
  <si>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</si>
  <si>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</si>
  <si>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</si>
  <si>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</si>
  <si>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</si>
  <si>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</si>
  <si>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</si>
  <si>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</si>
  <si>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</si>
  <si>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</si>
  <si>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</si>
  <si>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</si>
  <si>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</si>
  <si>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</si>
  <si>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</si>
  <si>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</si>
  <si>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</si>
  <si>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</si>
  <si>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</si>
  <si>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</si>
  <si>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</si>
  <si>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</si>
  <si>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</si>
  <si>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</si>
  <si>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</si>
  <si>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</si>
  <si>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</si>
  <si>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</si>
  <si>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</si>
  <si>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</si>
  <si>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</si>
  <si>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</si>
  <si>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</si>
  <si>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</si>
  <si>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</si>
  <si>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</si>
  <si>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</si>
  <si>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</si>
  <si>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</si>
  <si>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</si>
  <si>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</si>
  <si>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</si>
  <si>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</si>
  <si>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</si>
  <si>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</si>
  <si>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</si>
  <si>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</si>
  <si>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</si>
  <si>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</si>
  <si>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</si>
  <si>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</si>
  <si>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</si>
  <si>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</si>
  <si>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</si>
  <si>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</si>
  <si>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</si>
  <si>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</si>
  <si>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</si>
  <si>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</si>
  <si>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</si>
  <si>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</si>
  <si>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</si>
  <si>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</si>
  <si>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</si>
  <si>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</si>
  <si>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</si>
  <si>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</si>
  <si>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</si>
  <si>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</si>
  <si>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</si>
  <si>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</si>
  <si>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</si>
  <si>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</si>
  <si>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</si>
  <si>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</si>
  <si>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</si>
  <si>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</si>
  <si>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</si>
  <si>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</si>
  <si>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</si>
  <si>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</si>
  <si>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</si>
  <si>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</si>
  <si>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</si>
  <si>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</si>
  <si>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</si>
  <si>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</si>
  <si>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</si>
  <si>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</si>
  <si>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</si>
  <si>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</si>
  <si>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</si>
  <si>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</si>
  <si>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</si>
  <si>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</si>
  <si>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</si>
  <si>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</si>
  <si>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</si>
  <si>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</si>
  <si>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</si>
  <si>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</si>
  <si>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</si>
  <si>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</si>
  <si>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</si>
  <si>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</si>
  <si>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</si>
  <si>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</si>
  <si>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</si>
  <si>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</si>
  <si>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</si>
  <si>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</si>
  <si>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</si>
  <si>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</si>
  <si>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</si>
  <si>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</si>
  <si>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</si>
  <si>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</si>
  <si>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</si>
  <si>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</si>
  <si>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</si>
  <si>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</si>
  <si>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</si>
  <si>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</si>
  <si>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</si>
  <si>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</si>
  <si>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</si>
  <si>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</si>
  <si>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</si>
  <si>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</si>
  <si>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</si>
  <si>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</si>
  <si>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</si>
  <si>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</si>
  <si>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</si>
  <si>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</si>
  <si>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</si>
  <si>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</si>
  <si>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</si>
  <si>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</si>
  <si>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</si>
  <si>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</si>
  <si>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</si>
  <si>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</si>
  <si>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</si>
  <si>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</si>
  <si>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</si>
  <si>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</si>
  <si>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</si>
  <si>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</si>
  <si>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</si>
  <si>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</si>
  <si>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</si>
  <si>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</si>
  <si>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</si>
  <si>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</si>
  <si>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</si>
  <si>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</si>
  <si>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</si>
  <si>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</si>
  <si>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</si>
  <si>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</si>
  <si>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</si>
  <si>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</si>
  <si>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</si>
  <si>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</si>
  <si>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</si>
  <si>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</si>
  <si>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</si>
  <si>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</si>
  <si>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</si>
  <si>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</si>
  <si>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</si>
  <si>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</si>
  <si>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</si>
  <si>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</si>
  <si>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</si>
  <si>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</si>
  <si>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</si>
  <si>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</si>
  <si>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</si>
  <si>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</si>
  <si>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</si>
  <si>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</si>
  <si>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</si>
  <si>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</si>
  <si>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</si>
  <si>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</si>
  <si>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</si>
  <si>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</si>
  <si>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</si>
  <si>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</si>
  <si>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</si>
  <si>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</si>
  <si>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</si>
  <si>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</si>
  <si>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</si>
  <si>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</si>
  <si>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</si>
  <si>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</si>
  <si>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</si>
  <si>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</si>
  <si>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</si>
  <si>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</si>
  <si>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</si>
  <si>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</si>
  <si>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</si>
  <si>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</si>
  <si>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</si>
  <si>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</si>
  <si>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</si>
  <si>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</si>
  <si>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</si>
  <si>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</si>
  <si>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</si>
  <si>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</si>
  <si>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</si>
  <si>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</si>
  <si>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</si>
  <si>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</si>
  <si>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</si>
  <si>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</si>
  <si>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</si>
  <si>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</si>
  <si>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</si>
  <si>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</si>
  <si>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</si>
  <si>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</si>
  <si>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</si>
  <si>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</si>
  <si>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</si>
  <si>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</si>
  <si>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</si>
  <si>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</si>
  <si>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</si>
  <si>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</si>
  <si>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</si>
  <si>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</si>
  <si>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</si>
  <si>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</si>
  <si>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</si>
  <si>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</si>
  <si>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</si>
  <si>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</si>
  <si>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</si>
  <si>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</si>
  <si>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</si>
  <si>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</si>
  <si>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</si>
  <si>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</si>
  <si>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</si>
  <si>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</si>
  <si>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</si>
  <si>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</si>
  <si>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</si>
  <si>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</si>
  <si>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</si>
  <si>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</si>
  <si>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</si>
  <si>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</si>
  <si>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</si>
  <si>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</si>
  <si>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</si>
  <si>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</si>
  <si>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</si>
  <si>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</si>
  <si>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</si>
  <si>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</si>
  <si>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</si>
  <si>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</si>
  <si>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</si>
  <si>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</si>
  <si>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</si>
  <si>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</si>
  <si>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</si>
  <si>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</si>
  <si>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</si>
  <si>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</si>
  <si>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</si>
  <si>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</si>
  <si>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</si>
  <si>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</si>
  <si>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</si>
  <si>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</si>
  <si>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</si>
  <si>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</si>
  <si>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</si>
  <si>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</si>
  <si>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</si>
  <si>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</si>
  <si>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</si>
  <si>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</si>
  <si>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</si>
  <si>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</si>
  <si>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</si>
  <si>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</si>
  <si>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</si>
  <si>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</si>
  <si>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</si>
  <si>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</si>
  <si>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</si>
  <si>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</si>
  <si>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</si>
  <si>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</si>
  <si>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</si>
  <si>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</si>
  <si>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</si>
  <si>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</si>
  <si>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</si>
  <si>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</si>
  <si>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</si>
  <si>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</si>
  <si>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</si>
  <si>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</si>
  <si>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</si>
  <si>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</si>
  <si>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</si>
  <si>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</si>
  <si>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</si>
  <si>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</si>
  <si>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</si>
  <si>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</si>
  <si>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</si>
  <si>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</si>
  <si>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</si>
  <si>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</si>
  <si>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</si>
  <si>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</si>
  <si>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</si>
  <si>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</si>
  <si>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</si>
  <si>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</si>
  <si>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</si>
  <si>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</si>
  <si>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</si>
  <si>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</si>
  <si>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</si>
  <si>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</si>
  <si>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</si>
  <si>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</si>
  <si>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</si>
  <si>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</si>
  <si>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</si>
  <si>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</si>
  <si>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</si>
  <si>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</si>
  <si>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</si>
  <si>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</si>
  <si>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</si>
  <si>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</si>
  <si>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</si>
  <si>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</si>
  <si>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</si>
  <si>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</si>
  <si>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</si>
  <si>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</si>
  <si>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</si>
  <si>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</si>
  <si>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</si>
  <si>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</si>
  <si>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</si>
  <si>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</si>
  <si>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</si>
  <si>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</si>
  <si>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</si>
  <si>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</si>
  <si>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</si>
  <si>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</si>
  <si>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</si>
  <si>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</si>
  <si>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</si>
  <si>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</si>
  <si>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</si>
  <si>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</si>
  <si>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</si>
  <si>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</si>
  <si>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</si>
  <si>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</si>
  <si>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</si>
  <si>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</si>
  <si>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</si>
  <si>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</si>
  <si>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</si>
  <si>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</si>
  <si>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</si>
  <si>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</si>
  <si>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</si>
  <si>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</si>
  <si>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</si>
  <si>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</si>
  <si>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</si>
  <si>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</si>
  <si>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</si>
  <si>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</si>
  <si>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</si>
  <si>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</si>
  <si>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</si>
  <si>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</si>
  <si>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</si>
  <si>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</si>
  <si>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</si>
  <si>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</si>
  <si>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</si>
  <si>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</si>
  <si>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</si>
  <si>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</si>
  <si>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</si>
  <si>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</si>
  <si>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</si>
  <si>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</si>
  <si>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</si>
  <si>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</si>
  <si>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</si>
  <si>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</si>
  <si>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</si>
  <si>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</si>
  <si>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</si>
  <si>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</si>
  <si>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</si>
  <si>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</si>
  <si>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</si>
  <si>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</si>
  <si>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</si>
  <si>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</si>
  <si>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</si>
  <si>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</si>
  <si>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</si>
  <si>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</si>
  <si>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</si>
  <si>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</si>
  <si>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</si>
  <si>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</si>
  <si>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</si>
  <si>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</si>
  <si>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</si>
  <si>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</si>
  <si>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</si>
  <si>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</si>
  <si>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</si>
  <si>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</si>
  <si>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</si>
  <si>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</si>
  <si>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</si>
  <si>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</si>
  <si>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</si>
  <si>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</si>
  <si>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</si>
  <si>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</si>
  <si>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</si>
  <si>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</si>
  <si>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</si>
  <si>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</si>
  <si>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</si>
  <si>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</si>
  <si>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</si>
  <si>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</si>
  <si>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</si>
  <si>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</si>
  <si>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</si>
  <si>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</si>
  <si>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</si>
  <si>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</si>
  <si>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</si>
  <si>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</si>
  <si>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</si>
  <si>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</si>
  <si>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</si>
  <si>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</si>
  <si>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</si>
  <si>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</si>
  <si>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</si>
  <si>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</si>
  <si>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</si>
  <si>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</si>
  <si>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</si>
  <si>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</si>
  <si>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</si>
  <si>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</si>
  <si>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</si>
  <si>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</si>
  <si>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</si>
  <si>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</si>
  <si>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</si>
  <si>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</si>
  <si>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</si>
  <si>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</si>
  <si>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</si>
  <si>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</si>
  <si>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</si>
  <si>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</si>
  <si>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</si>
  <si>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</si>
  <si>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</si>
  <si>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</si>
  <si>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</si>
  <si>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</si>
  <si>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</si>
  <si>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</si>
  <si>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</si>
  <si>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</si>
  <si>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</si>
  <si>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</si>
  <si>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</si>
  <si>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</si>
  <si>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</si>
  <si>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</si>
  <si>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</si>
  <si>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</si>
  <si>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</si>
  <si>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</si>
  <si>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</si>
  <si>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</si>
  <si>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</si>
  <si>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</si>
  <si>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</si>
  <si>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</si>
  <si>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</si>
  <si>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</si>
  <si>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</si>
  <si>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</si>
  <si>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</si>
  <si>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</si>
  <si>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</si>
  <si>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</si>
  <si>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</si>
  <si>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</si>
  <si>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</si>
  <si>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</si>
  <si>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</si>
  <si>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</si>
  <si>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</si>
  <si>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</si>
  <si>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</si>
  <si>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</si>
  <si>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</si>
  <si>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</si>
  <si>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</si>
  <si>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</si>
  <si>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</si>
  <si>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</si>
  <si>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</si>
  <si>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</si>
  <si>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</si>
  <si>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</si>
  <si>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</si>
  <si>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</si>
  <si>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</si>
  <si>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</si>
  <si>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</si>
  <si>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</si>
  <si>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</si>
  <si>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</si>
  <si>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</si>
  <si>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</si>
  <si>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</si>
  <si>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</si>
  <si>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</si>
  <si>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</si>
  <si>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</si>
  <si>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</si>
  <si>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</si>
  <si>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</si>
  <si>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</si>
  <si>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</si>
  <si>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</si>
  <si>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</si>
  <si>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</si>
  <si>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</si>
  <si>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</si>
  <si>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</si>
  <si>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</si>
  <si>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</si>
  <si>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</si>
  <si>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</si>
  <si>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</si>
  <si>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</si>
  <si>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</si>
  <si>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</si>
  <si>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</si>
  <si>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</si>
  <si>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</si>
  <si>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</si>
  <si>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</si>
  <si>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</si>
  <si>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</si>
  <si>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</si>
  <si>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</si>
  <si>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</si>
  <si>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</si>
  <si>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</si>
  <si>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</si>
  <si>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</si>
  <si>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</si>
  <si>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</si>
  <si>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</si>
  <si>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</si>
  <si>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</si>
  <si>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</si>
  <si>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</si>
  <si>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</si>
  <si>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</si>
  <si>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</si>
  <si>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</si>
  <si>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</si>
  <si>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</si>
  <si>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</si>
  <si>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</si>
  <si>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</si>
  <si>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</si>
  <si>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</si>
  <si>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</si>
  <si>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</si>
  <si>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</si>
  <si>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</si>
  <si>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</si>
  <si>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</si>
  <si>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</si>
  <si>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</si>
  <si>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</si>
  <si>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</si>
  <si>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</si>
  <si>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</si>
  <si>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</si>
  <si>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</si>
  <si>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</si>
  <si>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</si>
  <si>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</si>
  <si>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</si>
  <si>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</si>
  <si>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</si>
  <si>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</si>
  <si>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</si>
  <si>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</si>
  <si>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</si>
  <si>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</si>
  <si>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</si>
  <si>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</si>
  <si>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</si>
  <si>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</si>
  <si>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</si>
  <si>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</si>
  <si>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</si>
  <si>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</si>
  <si>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</si>
  <si>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</si>
  <si>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</si>
  <si>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</si>
  <si>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</si>
  <si>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</si>
  <si>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</si>
  <si>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</si>
  <si>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</si>
  <si>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</si>
  <si>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</si>
  <si>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</si>
  <si>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</si>
  <si>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</si>
  <si>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</si>
  <si>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</si>
  <si>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</si>
  <si>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</si>
  <si>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</si>
  <si>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</si>
  <si>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</si>
  <si>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</si>
  <si>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</si>
  <si>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</si>
  <si>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</si>
  <si>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</si>
  <si>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</si>
  <si>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</si>
  <si>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</si>
  <si>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</si>
  <si>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</si>
  <si>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</si>
  <si>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</si>
  <si>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</si>
  <si>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</si>
  <si>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</si>
  <si>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</si>
  <si>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</si>
  <si>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</si>
  <si>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</si>
  <si>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</si>
  <si>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</si>
  <si>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</si>
  <si>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</si>
  <si>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</si>
  <si>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</si>
  <si>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</si>
  <si>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</si>
  <si>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</si>
  <si>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</si>
  <si>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</si>
  <si>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</si>
  <si>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</si>
  <si>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</si>
  <si>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</si>
  <si>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</si>
  <si>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</si>
  <si>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</si>
  <si>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</si>
  <si>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</si>
  <si>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</si>
  <si>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</si>
  <si>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</si>
  <si>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</si>
  <si>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</si>
  <si>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</si>
  <si>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</si>
  <si>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</si>
  <si>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</si>
  <si>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</si>
  <si>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</si>
  <si>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</si>
  <si>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</si>
  <si>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</si>
  <si>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</si>
  <si>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</si>
  <si>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</si>
  <si>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</si>
  <si>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</si>
  <si>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</si>
  <si>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</si>
  <si>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</si>
  <si>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</si>
  <si>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</si>
  <si>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</si>
  <si>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</si>
  <si>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</si>
  <si>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</si>
  <si>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</si>
  <si>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</si>
  <si>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</si>
  <si>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</si>
  <si>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</si>
  <si>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</si>
  <si>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</si>
  <si>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</si>
  <si>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</si>
  <si>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</si>
  <si>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</si>
  <si>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</si>
  <si>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</si>
  <si>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</si>
  <si>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</si>
  <si>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</si>
  <si>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</si>
  <si>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</si>
  <si>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</si>
  <si>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</si>
  <si>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</si>
  <si>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</si>
  <si>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</si>
  <si>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</si>
  <si>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</si>
  <si>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</si>
  <si>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</si>
  <si>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</si>
  <si>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</si>
  <si>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</si>
  <si>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</si>
  <si>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</si>
  <si>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</si>
  <si>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</si>
  <si>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</si>
  <si>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</si>
  <si>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</si>
  <si>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</si>
  <si>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</si>
  <si>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</si>
  <si>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</si>
  <si>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</si>
  <si>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</si>
  <si>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</si>
  <si>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</si>
  <si>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</si>
  <si>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</si>
  <si>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</si>
  <si>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</si>
  <si>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</si>
  <si>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</si>
  <si>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</si>
  <si>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</si>
  <si>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</si>
  <si>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</si>
  <si>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</si>
  <si>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</si>
  <si>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</si>
  <si>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</si>
  <si>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</si>
  <si>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</si>
  <si>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</si>
  <si>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</si>
  <si>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</si>
  <si>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</si>
  <si>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</si>
  <si>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</si>
  <si>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</si>
  <si>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</si>
  <si>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</si>
  <si>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</si>
  <si>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</si>
  <si>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</si>
  <si>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</si>
  <si>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</si>
  <si>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</si>
  <si>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</si>
  <si>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</si>
  <si>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</si>
  <si>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</si>
  <si>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</si>
  <si>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</si>
  <si>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</si>
  <si>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</si>
  <si>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</si>
  <si>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</si>
  <si>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</si>
  <si>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</si>
  <si>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</si>
  <si>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</si>
  <si>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</si>
  <si>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</si>
  <si>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</si>
  <si>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</si>
  <si>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</si>
  <si>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</si>
  <si>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</si>
  <si>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</si>
  <si>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</si>
  <si>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</si>
  <si>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</si>
  <si>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</si>
  <si>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</si>
  <si>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</si>
  <si>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</si>
  <si>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</si>
  <si>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</si>
  <si>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</si>
  <si>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</si>
  <si>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</si>
  <si>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</si>
  <si>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</si>
  <si>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</si>
  <si>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</si>
  <si>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</si>
  <si>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</si>
  <si>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</si>
  <si>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</si>
  <si>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</si>
  <si>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</si>
  <si>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</si>
  <si>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</si>
  <si>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</si>
  <si>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</si>
  <si>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</si>
  <si>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</si>
  <si>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</si>
  <si>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</si>
  <si>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</si>
  <si>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</si>
  <si>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</si>
  <si>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</si>
  <si>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</si>
  <si>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</si>
  <si>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</si>
  <si>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</si>
  <si>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</si>
  <si>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</si>
  <si>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</si>
  <si>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</si>
  <si>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</si>
  <si>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</si>
  <si>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</si>
  <si>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</si>
  <si>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</si>
  <si>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</si>
  <si>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</si>
  <si>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</si>
  <si>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</si>
  <si>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</si>
  <si>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</si>
  <si>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</si>
  <si>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</si>
  <si>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</si>
  <si>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</si>
  <si>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</si>
  <si>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</si>
  <si>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</si>
  <si>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</si>
  <si>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</si>
  <si>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</si>
  <si>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</si>
  <si>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</si>
  <si>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</si>
  <si>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</si>
  <si>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</si>
  <si>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</si>
  <si>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</si>
  <si>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</si>
  <si>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</si>
  <si>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</si>
  <si>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</si>
  <si>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</si>
  <si>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</si>
  <si>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</si>
  <si>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</si>
  <si>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</si>
  <si>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</si>
  <si>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</si>
  <si>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</si>
  <si>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</si>
  <si>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</si>
  <si>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</si>
  <si>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</si>
  <si>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</si>
  <si>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</si>
  <si>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</si>
  <si>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</si>
  <si>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</si>
  <si>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</si>
  <si>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</si>
  <si>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</si>
  <si>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</si>
  <si>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</si>
  <si>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</si>
  <si>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</si>
  <si>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</si>
  <si>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</si>
  <si>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</si>
  <si>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</si>
  <si>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</si>
  <si>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</si>
  <si>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</si>
  <si>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</si>
  <si>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</si>
  <si>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</si>
  <si>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</si>
  <si>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</si>
  <si>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</si>
  <si>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</si>
  <si>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</si>
  <si>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</si>
  <si>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</si>
  <si>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</si>
  <si>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</si>
  <si>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</si>
  <si>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</si>
  <si>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</si>
  <si>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</si>
  <si>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</si>
  <si>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</si>
  <si>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</si>
  <si>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</si>
  <si>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</si>
  <si>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</si>
  <si>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</si>
  <si>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</si>
  <si>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</si>
  <si>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</si>
  <si>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</si>
  <si>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</si>
  <si>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</si>
  <si>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</si>
  <si>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</si>
  <si>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</si>
  <si>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</si>
  <si>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</si>
  <si>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</si>
  <si>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</si>
  <si>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</si>
  <si>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</si>
  <si>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</si>
  <si>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</si>
  <si>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</si>
  <si>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</si>
  <si>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</si>
  <si>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</si>
  <si>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</si>
  <si>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</si>
  <si>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</si>
  <si>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</si>
  <si>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</si>
  <si>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</si>
  <si>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</si>
  <si>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</si>
  <si>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</si>
  <si>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</si>
  <si>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</si>
  <si>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</si>
  <si>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</si>
  <si>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</si>
  <si>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</si>
  <si>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</si>
  <si>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</si>
  <si>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</si>
  <si>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</si>
  <si>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</si>
  <si>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</si>
  <si>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</si>
  <si>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</si>
  <si>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</si>
  <si>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</si>
  <si>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</si>
  <si>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</si>
  <si>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</si>
  <si>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</si>
  <si>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</si>
  <si>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</si>
  <si>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</si>
  <si>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</si>
  <si>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</si>
  <si>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</si>
  <si>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</si>
  <si>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</si>
  <si>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</si>
  <si>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</si>
  <si>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</si>
  <si>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</si>
  <si>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</si>
  <si>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</si>
  <si>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</si>
  <si>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</si>
  <si>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</si>
  <si>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</si>
  <si>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</si>
  <si>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</si>
  <si>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</si>
  <si>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</si>
  <si>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</si>
  <si>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</si>
  <si>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</si>
  <si>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</si>
  <si>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</si>
  <si>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</si>
  <si>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</si>
  <si>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</si>
  <si>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</si>
  <si>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</si>
  <si>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</si>
  <si>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</si>
  <si>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</si>
  <si>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</si>
  <si>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</si>
  <si>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</si>
  <si>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</si>
  <si>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</si>
  <si>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</si>
  <si>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</si>
  <si>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</si>
  <si>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</si>
  <si>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</si>
  <si>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</si>
  <si>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</si>
  <si>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</si>
  <si>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</si>
  <si>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</si>
  <si>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</si>
  <si>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</si>
  <si>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</si>
  <si>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</si>
  <si>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</si>
  <si>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</si>
  <si>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</si>
  <si>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</si>
  <si>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</si>
  <si>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</si>
  <si>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</si>
  <si>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</si>
  <si>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</si>
  <si>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</si>
  <si>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</si>
  <si>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</si>
  <si>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</si>
  <si>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</si>
  <si>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</si>
  <si>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</si>
  <si>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</si>
  <si>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</si>
  <si>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</si>
  <si>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</si>
  <si>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</si>
  <si>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</si>
  <si>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</si>
  <si>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</si>
  <si>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</si>
  <si>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</si>
  <si>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</si>
  <si>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</si>
  <si>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</si>
  <si>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</si>
  <si>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</si>
  <si>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</si>
  <si>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</si>
  <si>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</si>
  <si>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</si>
  <si>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</si>
  <si>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</si>
  <si>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</si>
  <si>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</si>
  <si>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</si>
  <si>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</si>
  <si>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</si>
  <si>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</si>
  <si>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</si>
  <si>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</si>
  <si>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</si>
  <si>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</si>
  <si>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</si>
  <si>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</si>
  <si>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</si>
  <si>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</si>
  <si>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</si>
  <si>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</si>
  <si>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</si>
  <si>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</si>
  <si>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</si>
  <si>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</si>
  <si>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</si>
  <si>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</si>
  <si>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</si>
  <si>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</si>
  <si>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</si>
  <si>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</si>
  <si>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</si>
  <si>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</si>
  <si>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</si>
  <si>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</si>
  <si>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</si>
  <si>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</si>
  <si>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</si>
  <si>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</si>
  <si>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</si>
  <si>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</si>
  <si>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</si>
  <si>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</si>
  <si>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</si>
  <si>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</si>
  <si>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</si>
  <si>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</si>
  <si>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</si>
  <si>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</si>
  <si>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</si>
  <si>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</si>
  <si>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</si>
  <si>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</si>
  <si>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</si>
  <si>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</si>
  <si>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</si>
  <si>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</si>
  <si>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</si>
  <si>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</si>
  <si>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</si>
  <si>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</si>
  <si>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</si>
  <si>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</si>
  <si>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</si>
  <si>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</si>
  <si>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</si>
  <si>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</si>
  <si>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</si>
  <si>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</si>
  <si>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</si>
  <si>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</si>
  <si>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</si>
  <si>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</si>
  <si>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</si>
  <si>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</si>
  <si>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</si>
  <si>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</si>
  <si>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</si>
  <si>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</si>
  <si>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</si>
  <si>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</si>
  <si>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</si>
  <si>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</si>
  <si>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</si>
  <si>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</si>
  <si>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</si>
  <si>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</si>
  <si>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</si>
  <si>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</si>
  <si>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</si>
  <si>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</si>
  <si>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</si>
  <si>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</si>
  <si>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</si>
  <si>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</si>
  <si>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</si>
  <si>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</si>
  <si>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</si>
  <si>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</si>
  <si>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</si>
  <si>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</si>
  <si>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</si>
  <si>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</si>
  <si>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</si>
  <si>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</si>
  <si>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</si>
  <si>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</si>
  <si>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</si>
  <si>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</si>
  <si>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</si>
  <si>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</si>
  <si>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</si>
  <si>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</si>
  <si>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</si>
  <si>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</si>
  <si>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</si>
  <si>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</si>
  <si>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</si>
  <si>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</si>
  <si>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</si>
  <si>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</si>
  <si>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</si>
  <si>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</si>
  <si>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</si>
  <si>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</si>
  <si>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</si>
  <si>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</si>
  <si>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</si>
  <si>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</si>
  <si>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</si>
  <si>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</si>
  <si>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</si>
  <si>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</si>
  <si>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</si>
  <si>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</si>
  <si>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</si>
  <si>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</si>
  <si>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</si>
  <si>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</si>
  <si>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</si>
  <si>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</si>
  <si>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</si>
  <si>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</si>
  <si>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</si>
  <si>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</si>
  <si>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</si>
  <si>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</si>
  <si>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</si>
  <si>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</si>
  <si>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</si>
  <si>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</si>
  <si>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</si>
  <si>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</si>
  <si>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</si>
  <si>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</si>
  <si>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</si>
  <si>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</si>
  <si>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</si>
  <si>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</si>
  <si>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</si>
  <si>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</si>
  <si>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</si>
  <si>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</si>
  <si>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</si>
  <si>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</si>
  <si>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</si>
  <si>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</si>
  <si>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</si>
  <si>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</si>
  <si>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</si>
  <si>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</si>
  <si>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</si>
  <si>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</si>
  <si>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</si>
  <si>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</si>
  <si>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</si>
  <si>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</si>
  <si>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</si>
  <si>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</si>
  <si>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</si>
  <si>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</si>
  <si>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</si>
  <si>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</si>
  <si>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</si>
  <si>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</si>
  <si>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</si>
  <si>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</si>
  <si>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</si>
  <si>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</si>
  <si>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</si>
  <si>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</si>
  <si>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</si>
  <si>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</si>
  <si>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</si>
  <si>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</si>
  <si>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</si>
  <si>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</si>
  <si>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</si>
  <si>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</si>
  <si>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</si>
  <si>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</si>
  <si>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</si>
  <si>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</si>
  <si>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</si>
  <si>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</si>
  <si>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</si>
  <si>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</si>
  <si>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</si>
  <si>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</si>
  <si>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</si>
  <si>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</si>
  <si>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</si>
  <si>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</si>
  <si>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</si>
  <si>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</si>
  <si>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</si>
  <si>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</si>
  <si>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</si>
  <si>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</si>
  <si>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</si>
  <si>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</si>
  <si>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</si>
  <si>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</si>
  <si>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</si>
  <si>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</si>
  <si>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</si>
  <si>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</si>
  <si>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</si>
  <si>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</si>
  <si>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</si>
  <si>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</si>
  <si>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</si>
  <si>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</si>
  <si>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</si>
  <si>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</si>
  <si>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</si>
  <si>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</si>
  <si>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</si>
  <si>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</si>
  <si>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</si>
  <si>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</si>
  <si>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</si>
  <si>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</si>
  <si>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</si>
  <si>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</si>
  <si>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</si>
  <si>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</si>
  <si>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</si>
  <si>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</si>
  <si>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</si>
  <si>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</si>
  <si>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</si>
  <si>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</si>
  <si>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</si>
  <si>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</si>
  <si>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</si>
  <si>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</si>
  <si>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</si>
  <si>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</si>
  <si>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</si>
  <si>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</si>
  <si>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</si>
  <si>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</si>
  <si>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</si>
  <si>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</si>
  <si>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</si>
  <si>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</si>
  <si>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</si>
  <si>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</si>
  <si>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</si>
  <si>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</si>
  <si>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</si>
  <si>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</si>
  <si>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</si>
  <si>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</si>
  <si>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</si>
  <si>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</si>
  <si>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</si>
  <si>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</si>
  <si>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</si>
  <si>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</si>
  <si>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</si>
  <si>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</si>
  <si>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</si>
  <si>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</si>
  <si>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</si>
  <si>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</si>
  <si>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</si>
  <si>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</si>
  <si>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</si>
  <si>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</si>
  <si>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</si>
  <si>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</si>
  <si>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</si>
  <si>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</si>
  <si>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</si>
  <si>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</si>
  <si>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</si>
  <si>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</si>
  <si>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</si>
  <si>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</si>
  <si>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</si>
  <si>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</si>
  <si>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</si>
  <si>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</si>
  <si>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</si>
  <si>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</si>
  <si>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</si>
  <si>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</si>
  <si>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</si>
  <si>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</si>
  <si>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</si>
  <si>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</si>
  <si>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</si>
  <si>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</si>
  <si>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</si>
  <si>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</si>
  <si>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</si>
  <si>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</si>
  <si>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</si>
  <si>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</si>
  <si>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</si>
  <si>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</si>
  <si>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</si>
  <si>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</si>
  <si>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</si>
  <si>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</si>
  <si>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</si>
  <si>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</si>
  <si>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</si>
  <si>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</si>
  <si>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</si>
  <si>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</si>
  <si>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</si>
  <si>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</si>
  <si>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</si>
  <si>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</si>
  <si>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</si>
  <si>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</si>
  <si>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</si>
  <si>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</si>
  <si>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</si>
  <si>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</si>
  <si>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</si>
  <si>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</si>
  <si>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</si>
  <si>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</si>
  <si>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</si>
  <si>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</si>
  <si>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</si>
  <si>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</si>
  <si>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</si>
  <si>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</si>
  <si>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</si>
  <si>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</si>
  <si>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</si>
  <si>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</si>
  <si>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</si>
  <si>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</si>
  <si>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</si>
  <si>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</si>
  <si>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</si>
  <si>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</si>
  <si>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</si>
  <si>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</si>
  <si>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</si>
  <si>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</si>
  <si>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</si>
  <si>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</si>
  <si>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</si>
  <si>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</si>
  <si>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</si>
  <si>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</si>
  <si>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</si>
  <si>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</si>
  <si>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</si>
  <si>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</si>
  <si>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</si>
  <si>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</si>
  <si>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</si>
  <si>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</si>
  <si>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</si>
  <si>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</si>
  <si>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</si>
  <si>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</si>
  <si>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</si>
  <si>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</si>
  <si>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</si>
  <si>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</si>
  <si>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</si>
  <si>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</si>
  <si>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</si>
  <si>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</si>
  <si>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</si>
  <si>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</si>
  <si>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</si>
  <si>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</si>
  <si>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</si>
  <si>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</si>
  <si>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</si>
  <si>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</si>
  <si>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</si>
  <si>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</si>
  <si>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</si>
  <si>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</si>
  <si>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</si>
  <si>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</si>
  <si>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</si>
  <si>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</si>
  <si>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</si>
  <si>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</si>
  <si>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</si>
  <si>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</si>
  <si>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</si>
  <si>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</si>
  <si>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</si>
  <si>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</si>
  <si>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</si>
  <si>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</si>
  <si>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</si>
  <si>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</si>
  <si>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</si>
  <si>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</si>
  <si>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</si>
  <si>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</si>
  <si>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</si>
  <si>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</si>
  <si>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</si>
  <si>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</si>
  <si>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</si>
  <si>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</si>
  <si>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</si>
  <si>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</si>
  <si>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</si>
  <si>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</si>
  <si>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</si>
  <si>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</si>
  <si>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</si>
  <si>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</si>
  <si>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</si>
  <si>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</si>
  <si>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</si>
  <si>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</si>
  <si>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</si>
  <si>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</si>
  <si>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</si>
  <si>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</si>
  <si>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</si>
  <si>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</si>
  <si>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</si>
  <si>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</si>
  <si>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</si>
  <si>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</si>
  <si>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</si>
  <si>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</si>
  <si>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</si>
  <si>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</si>
  <si>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</si>
  <si>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</si>
  <si>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</si>
  <si>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</si>
  <si>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</si>
  <si>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</si>
  <si>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</si>
  <si>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</si>
  <si>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</si>
  <si>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</si>
  <si>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</si>
  <si>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</si>
  <si>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</si>
  <si>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</si>
  <si>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</si>
  <si>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</si>
  <si>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</si>
  <si>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</si>
  <si>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</si>
  <si>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</si>
  <si>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</si>
  <si>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</si>
  <si>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</si>
  <si>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</si>
  <si>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</si>
  <si>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</si>
  <si>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</si>
  <si>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</si>
  <si>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</si>
  <si>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</si>
  <si>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</si>
  <si>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</si>
  <si>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</si>
  <si>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</si>
  <si>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</si>
  <si>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</si>
  <si>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</si>
  <si>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</si>
  <si>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</si>
  <si>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</si>
  <si>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</si>
  <si>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</si>
  <si>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</si>
  <si>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</si>
  <si>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</si>
  <si>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</si>
  <si>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</si>
  <si>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</si>
  <si>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</si>
  <si>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</si>
  <si>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</si>
  <si>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</si>
  <si>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</si>
  <si>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</si>
  <si>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</si>
  <si>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</si>
  <si>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</si>
  <si>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</si>
  <si>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</si>
  <si>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</si>
  <si>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</si>
  <si>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</si>
  <si>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</si>
  <si>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</si>
  <si>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</si>
  <si>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</si>
  <si>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</si>
  <si>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</si>
  <si>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</si>
  <si>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</si>
  <si>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</si>
  <si>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</si>
  <si>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</si>
  <si>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</si>
  <si>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</si>
  <si>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</si>
  <si>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</si>
  <si>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</si>
  <si>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</si>
  <si>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</si>
  <si>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</si>
  <si>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</si>
  <si>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</si>
  <si>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</si>
  <si>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</si>
  <si>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</si>
  <si>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</si>
  <si>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</si>
  <si>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</si>
  <si>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</si>
  <si>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</si>
  <si>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</si>
  <si>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</si>
  <si>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</si>
  <si>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</si>
  <si>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</si>
  <si>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</si>
  <si>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</si>
  <si>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</si>
  <si>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</si>
  <si>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</si>
  <si>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</si>
  <si>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</si>
  <si>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</si>
  <si>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</si>
  <si>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</si>
  <si>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</si>
  <si>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</si>
  <si>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</si>
  <si>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</si>
  <si>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</si>
  <si>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</si>
  <si>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</si>
  <si>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</si>
  <si>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</si>
  <si>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</si>
  <si>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</si>
  <si>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</si>
  <si>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</si>
  <si>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</si>
  <si>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</si>
  <si>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</si>
  <si>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</si>
  <si>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</si>
  <si>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</si>
  <si>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</si>
  <si>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</si>
  <si>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</si>
  <si>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</si>
  <si>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</si>
  <si>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</si>
  <si>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</si>
  <si>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</si>
  <si>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</si>
  <si>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</si>
  <si>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</si>
  <si>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</si>
  <si>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</si>
  <si>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</si>
  <si>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</si>
  <si>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</si>
  <si>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</si>
  <si>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</si>
  <si>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</si>
  <si>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</si>
  <si>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</si>
  <si>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</si>
  <si>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</si>
  <si>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</si>
  <si>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</si>
  <si>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</si>
  <si>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</si>
  <si>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</si>
  <si>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</si>
  <si>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</si>
  <si>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</si>
  <si>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</si>
  <si>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</si>
  <si>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</si>
  <si>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</si>
  <si>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</si>
  <si>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</si>
  <si>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</si>
  <si>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</si>
  <si>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</si>
  <si>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</si>
  <si>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</si>
  <si>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</si>
  <si>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</si>
  <si>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</si>
  <si>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</si>
  <si>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</si>
  <si>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</si>
  <si>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</si>
  <si>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</si>
  <si>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</si>
  <si>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</si>
  <si>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</si>
  <si>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</si>
  <si>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</si>
  <si>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</si>
  <si>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</si>
  <si>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</si>
  <si>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</si>
  <si>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</si>
  <si>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</si>
  <si>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</si>
  <si>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</si>
  <si>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</si>
  <si>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</si>
  <si>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</si>
  <si>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</si>
  <si>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</si>
  <si>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</si>
  <si>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</si>
  <si>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</si>
  <si>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</si>
  <si>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</si>
  <si>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</si>
  <si>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</si>
  <si>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</si>
  <si>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</si>
  <si>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</si>
  <si>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</si>
  <si>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</si>
  <si>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</si>
  <si>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</si>
  <si>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</si>
  <si>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</si>
  <si>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</si>
  <si>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</si>
  <si>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</si>
  <si>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</si>
  <si>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</si>
  <si>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</si>
  <si>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</si>
  <si>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</si>
  <si>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</si>
  <si>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</si>
  <si>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</si>
  <si>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</si>
  <si>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</si>
  <si>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</si>
  <si>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</si>
  <si>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</si>
  <si>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</si>
  <si>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</si>
  <si>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</si>
  <si>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</si>
  <si>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</si>
  <si>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</si>
  <si>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</si>
  <si>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</si>
  <si>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</si>
  <si>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</si>
  <si>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</si>
  <si>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</si>
  <si>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</si>
  <si>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</si>
  <si>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</si>
  <si>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</si>
  <si>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</si>
  <si>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</si>
  <si>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</si>
  <si>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</si>
  <si>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</si>
  <si>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</si>
  <si>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</si>
  <si>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</si>
  <si>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</si>
  <si>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</si>
  <si>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</si>
  <si>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</si>
  <si>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</si>
  <si>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</si>
  <si>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</si>
  <si>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</si>
  <si>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</si>
  <si>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</si>
  <si>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</si>
  <si>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</si>
  <si>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</si>
  <si>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</si>
  <si>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</si>
  <si>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</si>
  <si>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</si>
  <si>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</si>
  <si>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</si>
  <si>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</si>
  <si>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</si>
  <si>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</si>
  <si>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</si>
  <si>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</si>
  <si>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</si>
  <si>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</si>
  <si>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</si>
  <si>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</si>
  <si>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</si>
  <si>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</si>
  <si>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</si>
  <si>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</si>
  <si>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</si>
  <si>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</si>
  <si>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</si>
  <si>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</si>
  <si>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</si>
  <si>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</si>
  <si>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</si>
  <si>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</si>
  <si>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</si>
  <si>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</si>
  <si>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</si>
  <si>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</si>
  <si>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</si>
  <si>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</si>
  <si>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</si>
  <si>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</si>
  <si>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</si>
  <si>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</si>
  <si>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</si>
  <si>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</si>
  <si>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</si>
  <si>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</si>
  <si>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</si>
  <si>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</si>
  <si>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</si>
  <si>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</si>
  <si>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</si>
  <si>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</si>
  <si>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</si>
  <si>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</si>
  <si>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</si>
  <si>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</si>
  <si>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</si>
  <si>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</si>
  <si>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</si>
  <si>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</si>
  <si>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</si>
  <si>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</si>
  <si>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</si>
  <si>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</si>
  <si>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</si>
  <si>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</si>
  <si>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</si>
  <si>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</si>
  <si>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</si>
  <si>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</si>
  <si>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</si>
  <si>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</si>
  <si>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</si>
  <si>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</si>
  <si>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</si>
  <si>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</si>
  <si>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</si>
  <si>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</si>
  <si>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</si>
  <si>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</si>
  <si>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</si>
  <si>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</si>
  <si>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</si>
  <si>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</si>
  <si>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</si>
  <si>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</si>
  <si>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</si>
  <si>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</si>
  <si>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</si>
  <si>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</si>
  <si>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</si>
  <si>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</si>
  <si>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</si>
  <si>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</si>
  <si>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</si>
  <si>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</si>
  <si>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</si>
  <si>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</si>
  <si>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</si>
  <si>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</si>
  <si>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</si>
  <si>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</si>
  <si>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</si>
  <si>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</si>
  <si>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</si>
  <si>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</si>
  <si>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</si>
  <si>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</si>
  <si>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</si>
  <si>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</si>
  <si>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</si>
  <si>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</si>
  <si>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</si>
  <si>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</si>
  <si>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</si>
  <si>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</si>
  <si>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</si>
  <si>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</si>
  <si>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</si>
  <si>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</si>
  <si>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</si>
  <si>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</si>
  <si>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</si>
  <si>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</si>
  <si>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</si>
  <si>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</si>
  <si>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</si>
  <si>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</si>
  <si>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</si>
  <si>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</si>
  <si>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</si>
  <si>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</si>
  <si>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</si>
  <si>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</si>
  <si>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</si>
  <si>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</si>
  <si>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</si>
  <si>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</si>
  <si>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</si>
  <si>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</si>
  <si>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</si>
  <si>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</si>
  <si>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</si>
  <si>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</si>
  <si>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</si>
  <si>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</si>
  <si>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</si>
  <si>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</si>
  <si>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</si>
  <si>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</si>
  <si>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</si>
  <si>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</si>
  <si>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</si>
  <si>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</si>
  <si>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</si>
  <si>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</si>
  <si>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</si>
  <si>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</si>
  <si>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</si>
  <si>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</si>
  <si>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</si>
  <si>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</si>
  <si>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</si>
  <si>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</si>
  <si>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</si>
  <si>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</si>
  <si>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</si>
  <si>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</si>
  <si>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</si>
  <si>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</si>
  <si>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</si>
  <si>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</si>
  <si>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</si>
  <si>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</si>
  <si>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</si>
  <si>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</si>
  <si>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</si>
  <si>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</si>
  <si>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</si>
  <si>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</si>
  <si>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</si>
  <si>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</si>
  <si>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</si>
  <si>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</si>
  <si>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</si>
  <si>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</si>
  <si>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</si>
  <si>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</si>
  <si>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</si>
  <si>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</si>
  <si>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</si>
  <si>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</si>
  <si>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</si>
  <si>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</si>
  <si>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</si>
  <si>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</si>
  <si>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</si>
  <si>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</si>
  <si>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</si>
  <si>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</si>
  <si>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</si>
  <si>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</si>
  <si>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</si>
  <si>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</si>
  <si>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</si>
  <si>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</si>
  <si>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</si>
  <si>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</si>
  <si>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</si>
  <si>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</si>
  <si>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</si>
  <si>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</si>
  <si>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</si>
  <si>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</si>
  <si>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</si>
  <si>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</si>
  <si>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</si>
  <si>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</si>
  <si>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</si>
  <si>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</si>
  <si>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</si>
  <si>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</si>
  <si>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</si>
  <si>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</si>
  <si>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</si>
  <si>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</si>
  <si>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</si>
  <si>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</si>
  <si>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</si>
  <si>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</si>
  <si>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</si>
  <si>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</si>
  <si>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</si>
  <si>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</si>
  <si>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</si>
  <si>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</si>
  <si>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</si>
  <si>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</si>
  <si>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</si>
  <si>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</si>
  <si>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</si>
  <si>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</si>
  <si>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</si>
  <si>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</si>
  <si>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</si>
  <si>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</si>
  <si>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</si>
  <si>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</si>
  <si>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</si>
  <si>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</si>
  <si>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</si>
  <si>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</si>
  <si>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</si>
  <si>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</si>
  <si>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</si>
  <si>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</si>
  <si>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</si>
  <si>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</si>
  <si>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</si>
  <si>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</si>
  <si>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</si>
  <si>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</si>
  <si>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</si>
  <si>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</si>
  <si>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</si>
  <si>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</si>
  <si>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</si>
  <si>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</si>
  <si>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</si>
  <si>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</si>
  <si>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</si>
  <si>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</si>
  <si>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</si>
  <si>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</si>
  <si>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</si>
  <si>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</si>
  <si>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</si>
  <si>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</si>
  <si>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</si>
  <si>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</si>
  <si>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</si>
  <si>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</si>
  <si>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</si>
  <si>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</si>
  <si>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</si>
  <si>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</si>
  <si>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</si>
  <si>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</si>
  <si>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</si>
  <si>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</si>
  <si>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</si>
  <si>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</si>
  <si>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</si>
  <si>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</si>
  <si>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</si>
  <si>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</si>
  <si>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</si>
  <si>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</si>
  <si>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</si>
  <si>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</si>
  <si>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</si>
  <si>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</si>
  <si>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</si>
  <si>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</si>
  <si>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</si>
  <si>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</si>
  <si>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</si>
  <si>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</si>
  <si>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</si>
  <si>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</si>
  <si>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</si>
  <si>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</si>
  <si>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</si>
  <si>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</si>
  <si>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</si>
  <si>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</si>
  <si>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</si>
  <si>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</si>
  <si>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</si>
  <si>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</si>
  <si>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</si>
  <si>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</si>
  <si>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</si>
  <si>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</si>
  <si>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</si>
  <si>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</si>
  <si>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</si>
  <si>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</si>
  <si>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</si>
  <si>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</si>
  <si>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</si>
  <si>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</si>
  <si>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</si>
  <si>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</si>
  <si>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</si>
  <si>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</si>
  <si>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</si>
  <si>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</si>
  <si>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</si>
  <si>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</si>
  <si>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</si>
  <si>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</si>
  <si>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</si>
  <si>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</si>
  <si>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</si>
  <si>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</si>
  <si>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</si>
  <si>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</si>
  <si>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</si>
  <si>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</si>
  <si>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</si>
  <si>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</si>
  <si>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</si>
  <si>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</si>
  <si>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</si>
  <si>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</si>
  <si>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</si>
  <si>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</si>
  <si>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</si>
  <si>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</si>
  <si>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</si>
  <si>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</si>
  <si>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</si>
  <si>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</si>
  <si>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</si>
  <si>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</si>
  <si>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</si>
  <si>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</si>
  <si>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</si>
  <si>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</si>
  <si>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</si>
  <si>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</si>
  <si>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</si>
  <si>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</si>
  <si>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</si>
  <si>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</si>
  <si>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</si>
  <si>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</si>
  <si>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</si>
  <si>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</si>
  <si>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</si>
  <si>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</si>
  <si>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</si>
  <si>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</si>
  <si>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</si>
  <si>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</si>
  <si>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</si>
  <si>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</si>
  <si>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</si>
  <si>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</si>
  <si>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</si>
  <si>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</si>
  <si>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</si>
  <si>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</si>
  <si>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</si>
  <si>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</si>
  <si>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</si>
  <si>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</si>
  <si>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</si>
  <si>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</si>
  <si>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</si>
  <si>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</si>
  <si>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</si>
  <si>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</si>
  <si>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</si>
  <si>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</si>
  <si>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</si>
  <si>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</si>
  <si>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</si>
  <si>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</si>
  <si>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</si>
  <si>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</si>
  <si>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</si>
  <si>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</si>
  <si>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</si>
  <si>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</si>
  <si>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</si>
  <si>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</si>
  <si>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</si>
  <si>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</si>
  <si>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</si>
  <si>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</si>
  <si>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</si>
  <si>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</si>
  <si>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</si>
  <si>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</si>
  <si>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</si>
  <si>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</si>
  <si>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</si>
  <si>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</si>
  <si>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</si>
  <si>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</si>
  <si>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</si>
  <si>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</si>
  <si>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</si>
  <si>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</si>
  <si>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</si>
  <si>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</si>
  <si>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</si>
  <si>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</si>
  <si>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</si>
  <si>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</si>
  <si>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</si>
  <si>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</si>
  <si>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</si>
  <si>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</si>
  <si>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</si>
  <si>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</si>
  <si>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</si>
  <si>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</si>
  <si>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</si>
  <si>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</si>
  <si>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</si>
  <si>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</si>
  <si>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</si>
  <si>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</si>
  <si>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</si>
  <si>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</si>
  <si>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</si>
  <si>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</si>
  <si>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</si>
  <si>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</si>
  <si>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</si>
  <si>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</si>
  <si>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</si>
  <si>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</si>
  <si>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</si>
  <si>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</si>
  <si>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</si>
  <si>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</si>
  <si>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</si>
  <si>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</si>
  <si>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</si>
  <si>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</si>
  <si>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</si>
  <si>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</si>
  <si>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</si>
  <si>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</si>
  <si>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</si>
  <si>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</si>
  <si>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</si>
  <si>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</si>
  <si>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</si>
  <si>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</si>
  <si>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</si>
  <si>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</si>
  <si>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</si>
  <si>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</si>
  <si>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</si>
  <si>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</si>
  <si>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</si>
  <si>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</si>
  <si>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</si>
  <si>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</si>
  <si>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</si>
  <si>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</si>
  <si>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</si>
  <si>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</si>
  <si>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</si>
  <si>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</si>
  <si>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</si>
  <si>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</si>
  <si>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</si>
  <si>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</si>
  <si>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</si>
  <si>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</si>
  <si>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</si>
  <si>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</si>
  <si>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</si>
  <si>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</si>
  <si>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</si>
  <si>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</si>
  <si>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</si>
  <si>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</si>
  <si>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</si>
  <si>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</si>
  <si>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</si>
  <si>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</si>
  <si>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</si>
  <si>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</si>
  <si>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</si>
  <si>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</si>
  <si>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</si>
  <si>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</si>
  <si>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</si>
  <si>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</si>
  <si>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</si>
  <si>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</si>
  <si>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</si>
  <si>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</si>
  <si>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</si>
  <si>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</si>
  <si>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</si>
  <si>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</si>
  <si>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</si>
  <si>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</si>
  <si>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</si>
  <si>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</si>
  <si>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</si>
  <si>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</si>
  <si>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</si>
  <si>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</si>
  <si>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</si>
  <si>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</si>
  <si>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</si>
  <si>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</si>
  <si>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</si>
  <si>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</si>
  <si>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</si>
  <si>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</si>
  <si>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</si>
  <si>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</si>
  <si>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</si>
  <si>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</si>
  <si>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</si>
  <si>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</si>
  <si>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</si>
  <si>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</si>
  <si>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</si>
  <si>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</si>
  <si>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</si>
  <si>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</si>
  <si>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</si>
  <si>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</si>
  <si>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</si>
  <si>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</si>
  <si>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</si>
  <si>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</si>
  <si>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</si>
  <si>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</si>
  <si>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</si>
  <si>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</si>
  <si>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</si>
  <si>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</si>
  <si>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</si>
  <si>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</si>
  <si>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</si>
  <si>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</si>
  <si>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</si>
  <si>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</si>
  <si>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</si>
  <si>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</si>
  <si>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</si>
  <si>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</si>
  <si>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</si>
  <si>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</si>
  <si>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</si>
  <si>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</si>
  <si>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</si>
  <si>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</si>
  <si>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</si>
  <si>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</si>
  <si>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</si>
  <si>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</si>
  <si>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</si>
  <si>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</si>
  <si>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</si>
  <si>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</si>
  <si>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</si>
  <si>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</si>
  <si>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</si>
  <si>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</si>
  <si>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</si>
  <si>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</si>
  <si>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</si>
  <si>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</si>
  <si>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</si>
  <si>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</si>
  <si>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</si>
  <si>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</si>
  <si>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</si>
  <si>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</si>
  <si>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</si>
  <si>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</si>
  <si>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</si>
  <si>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</si>
  <si>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</si>
  <si>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</si>
  <si>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</si>
  <si>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</si>
  <si>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</si>
  <si>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</si>
  <si>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</si>
  <si>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</si>
  <si>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</si>
  <si>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</si>
  <si>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</si>
  <si>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</si>
  <si>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</si>
  <si>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</si>
  <si>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</si>
  <si>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</si>
  <si>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</si>
  <si>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</si>
  <si>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</si>
  <si>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</si>
  <si>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</si>
  <si>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</si>
  <si>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</si>
  <si>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</si>
  <si>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</si>
  <si>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</si>
  <si>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</si>
  <si>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</si>
  <si>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</si>
  <si>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</si>
  <si>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</si>
  <si>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</si>
  <si>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</si>
  <si>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</si>
  <si>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</si>
  <si>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</si>
  <si>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</si>
  <si>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</si>
  <si>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</si>
  <si>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</si>
  <si>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</si>
  <si>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</si>
  <si>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</si>
  <si>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</si>
  <si>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</si>
  <si>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</si>
  <si>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</si>
  <si>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</si>
  <si>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</si>
  <si>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</si>
  <si>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</si>
  <si>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</si>
  <si>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</si>
  <si>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</si>
  <si>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</si>
  <si>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</si>
  <si>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</si>
  <si>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</si>
  <si>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</si>
  <si>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</si>
  <si>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</si>
  <si>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</si>
  <si>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</si>
  <si>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</si>
  <si>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</si>
  <si>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</si>
  <si>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</si>
  <si>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</si>
  <si>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</si>
  <si>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</si>
  <si>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</si>
  <si>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</si>
  <si>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</si>
  <si>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</si>
  <si>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</si>
  <si>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</si>
  <si>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</si>
  <si>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</si>
  <si>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</si>
  <si>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</si>
  <si>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</si>
  <si>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</si>
  <si>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</si>
  <si>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</si>
  <si>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</si>
  <si>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</si>
  <si>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</si>
  <si>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</si>
  <si>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</si>
  <si>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</si>
  <si>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</si>
  <si>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</si>
  <si>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</si>
  <si>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</si>
  <si>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</si>
  <si>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</si>
  <si>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</si>
  <si>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</si>
  <si>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</si>
  <si>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</si>
  <si>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</si>
  <si>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</si>
  <si>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</si>
  <si>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</si>
  <si>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</si>
  <si>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</si>
  <si>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</si>
  <si>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</si>
  <si>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</si>
  <si>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</si>
  <si>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</si>
  <si>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</si>
  <si>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</si>
  <si>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</si>
  <si>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</si>
  <si>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</si>
  <si>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</si>
  <si>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</si>
  <si>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</si>
  <si>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</si>
  <si>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</si>
  <si>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</si>
  <si>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</si>
  <si>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</si>
  <si>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</si>
  <si>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</si>
  <si>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</si>
  <si>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</si>
  <si>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</si>
  <si>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</si>
  <si>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</si>
  <si>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</si>
  <si>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</si>
  <si>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</si>
  <si>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</si>
  <si>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</si>
  <si>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</si>
  <si>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</si>
  <si>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</si>
  <si>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</si>
  <si>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</si>
  <si>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</si>
  <si>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</si>
  <si>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</si>
  <si>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</si>
  <si>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</si>
  <si>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</si>
  <si>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</si>
  <si>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</si>
  <si>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</si>
  <si>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</si>
  <si>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</si>
  <si>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</si>
  <si>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</si>
  <si>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</si>
  <si>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</si>
  <si>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</si>
  <si>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</si>
  <si>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</si>
  <si>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</si>
  <si>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</si>
  <si>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</si>
  <si>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</si>
  <si>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</si>
  <si>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</si>
  <si>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</si>
  <si>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</si>
  <si>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</si>
  <si>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</si>
  <si>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</si>
  <si>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</si>
  <si>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</si>
  <si>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</si>
  <si>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</si>
  <si>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</si>
  <si>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</si>
  <si>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</si>
  <si>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</si>
  <si>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</si>
  <si>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</si>
  <si>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</si>
  <si>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</si>
  <si>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</si>
  <si>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</si>
  <si>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</si>
  <si>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</si>
  <si>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</si>
  <si>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</si>
  <si>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</si>
  <si>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</si>
  <si>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</si>
  <si>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</si>
  <si>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</si>
  <si>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</si>
  <si>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</si>
  <si>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</si>
  <si>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</si>
  <si>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</si>
  <si>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</si>
  <si>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</si>
  <si>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</si>
  <si>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</si>
  <si>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</si>
  <si>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</si>
  <si>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</si>
  <si>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</si>
  <si>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</si>
  <si>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</si>
  <si>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</si>
  <si>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</si>
  <si>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</si>
  <si>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</si>
  <si>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</si>
  <si>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</si>
  <si>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</si>
  <si>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</si>
  <si>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</si>
  <si>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</si>
  <si>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</si>
  <si>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</si>
  <si>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</si>
  <si>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</si>
  <si>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</si>
  <si>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</si>
  <si>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</si>
  <si>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</si>
  <si>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</si>
  <si>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</si>
  <si>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</si>
  <si>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</si>
  <si>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</si>
  <si>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</si>
  <si>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</si>
  <si>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</si>
  <si>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</si>
  <si>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</si>
  <si>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</si>
  <si>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</si>
  <si>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</si>
  <si>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</si>
  <si>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</si>
  <si>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</si>
  <si>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</si>
  <si>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</si>
  <si>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</si>
  <si>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</si>
  <si>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</si>
  <si>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</si>
  <si>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</si>
  <si>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</si>
  <si>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</si>
  <si>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</si>
  <si>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</si>
  <si>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</si>
  <si>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</si>
  <si>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</si>
  <si>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</si>
  <si>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</si>
  <si>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</si>
  <si>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</si>
  <si>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</si>
  <si>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</si>
  <si>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</si>
  <si>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</si>
  <si>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</si>
  <si>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</si>
  <si>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</si>
  <si>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</si>
  <si>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</si>
  <si>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</si>
  <si>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</si>
  <si>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</si>
  <si>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</si>
  <si>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</si>
  <si>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</si>
  <si>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</si>
  <si>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</si>
  <si>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</si>
  <si>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</si>
  <si>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</si>
  <si>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</si>
  <si>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</si>
  <si>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</si>
  <si>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</si>
  <si>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</si>
  <si>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</si>
  <si>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</si>
  <si>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</si>
  <si>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</si>
  <si>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</si>
  <si>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</si>
  <si>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</si>
  <si>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</si>
  <si>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</si>
  <si>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</si>
  <si>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</si>
  <si>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</si>
  <si>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</si>
  <si>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</si>
  <si>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</si>
  <si>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</si>
  <si>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</si>
  <si>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</si>
  <si>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</si>
  <si>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</si>
  <si>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</si>
  <si>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</si>
  <si>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</si>
  <si>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</si>
  <si>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</si>
  <si>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</si>
  <si>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</si>
  <si>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</si>
  <si>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</si>
  <si>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</si>
  <si>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</si>
  <si>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</si>
  <si>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</si>
  <si>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</si>
  <si>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</si>
  <si>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</si>
  <si>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</si>
  <si>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</si>
  <si>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</si>
  <si>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</si>
  <si>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</si>
  <si>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</si>
  <si>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</si>
  <si>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</si>
  <si>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</si>
  <si>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</si>
  <si>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</si>
  <si>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</si>
  <si>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</si>
  <si>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</si>
  <si>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</si>
  <si>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</si>
  <si>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</si>
  <si>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</si>
  <si>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</si>
  <si>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</si>
  <si>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</si>
  <si>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</si>
  <si>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</si>
  <si>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</si>
  <si>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</si>
  <si>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</si>
  <si>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</si>
  <si>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</si>
  <si>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</si>
  <si>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</si>
  <si>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</si>
  <si>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</si>
  <si>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</si>
  <si>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</si>
  <si>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</si>
  <si>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</si>
  <si>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</si>
  <si>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</si>
  <si>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</si>
  <si>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</si>
  <si>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</si>
  <si>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</si>
  <si>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</si>
  <si>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</si>
  <si>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</si>
  <si>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</si>
  <si>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</si>
  <si>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</si>
  <si>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</si>
  <si>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</si>
  <si>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</si>
  <si>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</si>
  <si>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</si>
  <si>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</si>
  <si>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</si>
  <si>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</si>
  <si>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</si>
  <si>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</si>
  <si>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</si>
  <si>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</si>
  <si>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</si>
  <si>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</si>
  <si>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</si>
  <si>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</si>
  <si>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</si>
  <si>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</si>
  <si>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</si>
  <si>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</si>
  <si>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</si>
  <si>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</si>
  <si>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</si>
  <si>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</si>
  <si>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</si>
  <si>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</si>
  <si>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</si>
  <si>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</si>
  <si>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</si>
  <si>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</si>
  <si>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</si>
  <si>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</si>
  <si>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</si>
  <si>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</si>
  <si>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</si>
  <si>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</si>
  <si>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</si>
  <si>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</si>
  <si>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</si>
  <si>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</si>
  <si>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</si>
  <si>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</si>
  <si>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</si>
  <si>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</si>
  <si>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</si>
  <si>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</si>
  <si>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</si>
  <si>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</si>
  <si>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</si>
  <si>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</si>
  <si>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</si>
  <si>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</si>
  <si>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</si>
  <si>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</si>
  <si>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</si>
  <si>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</si>
  <si>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</si>
  <si>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</si>
  <si>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</si>
  <si>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</si>
  <si>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</si>
  <si>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</si>
  <si>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</si>
  <si>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</si>
  <si>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</si>
  <si>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</si>
  <si>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</si>
  <si>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</si>
  <si>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</si>
  <si>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</si>
  <si>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</si>
  <si>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</si>
  <si>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</si>
  <si>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</si>
  <si>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</si>
  <si>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</si>
  <si>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</si>
  <si>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</si>
  <si>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</si>
  <si>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</si>
  <si>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</si>
  <si>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</si>
  <si>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</si>
  <si>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</si>
  <si>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</si>
  <si>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</si>
  <si>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</si>
  <si>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</si>
  <si>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</si>
  <si>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</si>
  <si>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</si>
  <si>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</si>
  <si>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</si>
  <si>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</si>
  <si>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</si>
  <si>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</si>
  <si>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</si>
  <si>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</si>
  <si>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</si>
  <si>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</si>
  <si>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</si>
  <si>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</si>
  <si>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</si>
  <si>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</si>
  <si>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</si>
  <si>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</si>
  <si>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</si>
  <si>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</si>
  <si>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</si>
  <si>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</si>
  <si>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</si>
  <si>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</si>
  <si>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</si>
  <si>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</si>
  <si>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</si>
  <si>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</si>
  <si>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</si>
  <si>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</si>
  <si>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</si>
  <si>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</si>
  <si>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</si>
  <si>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</si>
  <si>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</si>
  <si>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</si>
  <si>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</si>
  <si>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</si>
  <si>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</si>
  <si>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</si>
  <si>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</si>
  <si>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</si>
  <si>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</si>
  <si>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</si>
  <si>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</si>
  <si>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</si>
  <si>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</si>
  <si>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</si>
  <si>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</si>
  <si>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</si>
  <si>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</si>
  <si>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</si>
  <si>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</si>
  <si>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</si>
  <si>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</si>
  <si>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</si>
  <si>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</si>
  <si>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</si>
  <si>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</si>
  <si>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</si>
  <si>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</si>
  <si>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</si>
  <si>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</si>
  <si>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</si>
  <si>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</si>
  <si>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</si>
  <si>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</si>
  <si>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</si>
  <si>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</si>
  <si>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</si>
  <si>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</si>
  <si>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</si>
  <si>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</si>
  <si>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</si>
  <si>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</si>
  <si>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</si>
  <si>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</si>
  <si>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</si>
  <si>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</si>
  <si>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</si>
  <si>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</si>
  <si>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</si>
  <si>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</si>
  <si>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</si>
  <si>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</si>
  <si>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</si>
  <si>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</si>
  <si>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</si>
  <si>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</si>
  <si>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</si>
  <si>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</si>
  <si>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</si>
  <si>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</si>
  <si>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</si>
  <si>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</si>
  <si>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</si>
  <si>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</si>
  <si>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</si>
  <si>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</si>
  <si>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</si>
  <si>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</si>
  <si>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</si>
  <si>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</si>
  <si>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</si>
  <si>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</si>
  <si>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</si>
  <si>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</si>
  <si>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</si>
  <si>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</si>
  <si>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</si>
  <si>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</si>
  <si>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</si>
  <si>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</si>
  <si>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</si>
  <si>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</si>
  <si>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</si>
  <si>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</si>
  <si>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</si>
  <si>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</si>
  <si>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</si>
  <si>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</si>
  <si>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</si>
  <si>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</si>
  <si>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</si>
  <si>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</si>
  <si>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</si>
  <si>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</si>
  <si>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</si>
  <si>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</si>
  <si>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</si>
  <si>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</si>
  <si>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</si>
  <si>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</si>
  <si>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</si>
  <si>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</si>
  <si>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</si>
  <si>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</si>
  <si>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</si>
  <si>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</si>
  <si>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</si>
  <si>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</si>
  <si>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</si>
  <si>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</si>
  <si>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</si>
  <si>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</si>
  <si>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</si>
  <si>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</si>
  <si>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</si>
  <si>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</si>
  <si>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</si>
  <si>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</si>
  <si>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</si>
  <si>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</si>
  <si>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</si>
  <si>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</si>
  <si>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</si>
  <si>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</si>
  <si>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</si>
  <si>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</si>
  <si>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</si>
  <si>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</si>
  <si>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</si>
  <si>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</si>
  <si>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</si>
  <si>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</si>
  <si>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</si>
  <si>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</si>
  <si>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</si>
  <si>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</si>
  <si>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</si>
  <si>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</si>
  <si>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</si>
  <si>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</si>
  <si>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</si>
  <si>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</si>
  <si>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</si>
  <si>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</si>
  <si>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</si>
  <si>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</si>
  <si>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</si>
  <si>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</si>
  <si>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</si>
  <si>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</si>
  <si>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</si>
  <si>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</si>
  <si>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</si>
  <si>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</si>
  <si>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</si>
  <si>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</si>
  <si>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</si>
  <si>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</si>
  <si>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</si>
  <si>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</si>
  <si>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</si>
  <si>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</si>
  <si>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</si>
  <si>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</si>
  <si>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</si>
  <si>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</si>
  <si>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</si>
  <si>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</si>
  <si>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</si>
  <si>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</si>
  <si>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</si>
  <si>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</si>
  <si>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</si>
  <si>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</si>
  <si>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</si>
  <si>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</si>
  <si>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</si>
  <si>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</si>
  <si>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</si>
  <si>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</si>
  <si>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</si>
  <si>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</si>
  <si>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</si>
  <si>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</si>
  <si>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</si>
  <si>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</si>
  <si>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</si>
  <si>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</si>
  <si>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</si>
  <si>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</si>
  <si>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</si>
  <si>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</si>
  <si>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</si>
  <si>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</si>
  <si>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</si>
  <si>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</si>
  <si>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</si>
  <si>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</si>
  <si>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</si>
  <si>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</si>
  <si>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</si>
  <si>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</si>
  <si>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</si>
  <si>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</si>
  <si>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</si>
  <si>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</si>
  <si>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</si>
  <si>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</si>
  <si>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</si>
  <si>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</si>
  <si>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</si>
  <si>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</si>
  <si>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</si>
  <si>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</si>
  <si>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</si>
  <si>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</si>
  <si>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</si>
  <si>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</si>
  <si>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</si>
  <si>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</si>
  <si>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</si>
  <si>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</si>
  <si>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</si>
  <si>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</si>
  <si>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</si>
  <si>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</si>
  <si>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</si>
  <si>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</si>
  <si>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</si>
  <si>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</si>
  <si>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</si>
  <si>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</si>
  <si>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</si>
  <si>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</si>
  <si>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</si>
  <si>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</si>
  <si>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</si>
  <si>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</si>
  <si>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</si>
  <si>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</si>
  <si>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</si>
  <si>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</si>
  <si>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</si>
  <si>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</si>
  <si>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</si>
  <si>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</si>
  <si>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</si>
  <si>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</si>
  <si>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</si>
  <si>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</si>
  <si>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</si>
  <si>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</si>
  <si>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</si>
  <si>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</si>
  <si>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</si>
  <si>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</si>
  <si>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</si>
  <si>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</si>
  <si>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</si>
  <si>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</si>
  <si>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</si>
  <si>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</si>
  <si>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</si>
  <si>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</si>
  <si>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</si>
  <si>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</si>
  <si>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</si>
  <si>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</si>
  <si>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</si>
  <si>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</si>
  <si>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</si>
  <si>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</si>
  <si>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</si>
  <si>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</si>
  <si>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</si>
  <si>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</si>
  <si>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</si>
  <si>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</si>
  <si>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</si>
  <si>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</si>
  <si>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</si>
  <si>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</si>
  <si>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</si>
  <si>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</si>
  <si>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</si>
  <si>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</si>
  <si>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</si>
  <si>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</si>
  <si>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</si>
  <si>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</si>
  <si>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</si>
  <si>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</si>
  <si>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</si>
  <si>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</si>
  <si>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</si>
  <si>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</si>
  <si>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</si>
  <si>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</si>
  <si>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</si>
  <si>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</si>
  <si>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</si>
  <si>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</si>
  <si>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</si>
  <si>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</si>
  <si>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</si>
  <si>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</si>
  <si>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</si>
  <si>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</si>
  <si>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</si>
  <si>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</si>
  <si>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</si>
  <si>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</si>
  <si>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</si>
  <si>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</si>
  <si>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</si>
  <si>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</si>
  <si>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</si>
  <si>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</si>
  <si>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</si>
  <si>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</si>
  <si>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</si>
  <si>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</si>
  <si>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</si>
  <si>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</si>
  <si>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</si>
  <si>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</si>
  <si>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</si>
  <si>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</si>
  <si>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</si>
  <si>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</si>
  <si>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</si>
  <si>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</si>
  <si>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</si>
  <si>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</si>
  <si>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</si>
  <si>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</si>
  <si>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</si>
  <si>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</si>
  <si>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</si>
  <si>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</si>
  <si>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</si>
  <si>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</si>
  <si>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</si>
  <si>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</si>
  <si>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</si>
  <si>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</si>
  <si>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</si>
  <si>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</si>
  <si>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</si>
  <si>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</si>
  <si>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</si>
  <si>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</si>
  <si>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</si>
  <si>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</si>
  <si>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</si>
  <si>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</si>
  <si>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</si>
  <si>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</si>
  <si>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</si>
  <si>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</si>
  <si>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</si>
  <si>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</si>
  <si>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</si>
  <si>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</si>
  <si>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</si>
  <si>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</si>
  <si>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</si>
  <si>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</si>
  <si>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</si>
  <si>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</si>
  <si>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</si>
  <si>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</si>
  <si>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</si>
  <si>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</si>
  <si>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</si>
  <si>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</si>
  <si>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</si>
  <si>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</si>
  <si>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</si>
  <si>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</si>
  <si>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</si>
  <si>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</si>
  <si>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</si>
  <si>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</si>
  <si>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</si>
  <si>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</si>
  <si>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</si>
  <si>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</si>
  <si>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</si>
  <si>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</si>
  <si>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</si>
  <si>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</si>
  <si>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</si>
  <si>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</si>
  <si>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</si>
  <si>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</si>
  <si>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</si>
  <si>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</si>
  <si>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</si>
  <si>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</si>
  <si>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</si>
  <si>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</si>
  <si>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</si>
  <si>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</si>
  <si>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</si>
  <si>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</si>
  <si>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</si>
  <si>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</si>
  <si>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</si>
  <si>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</si>
  <si>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</si>
  <si>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</si>
  <si>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</si>
  <si>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</si>
  <si>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</si>
  <si>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</si>
  <si>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</si>
  <si>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</si>
  <si>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</si>
  <si>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</si>
  <si>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</si>
  <si>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</si>
  <si>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</si>
  <si>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</si>
  <si>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</si>
  <si>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</si>
  <si>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</si>
  <si>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</si>
  <si>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</si>
  <si>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</si>
  <si>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</si>
  <si>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</si>
  <si>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</si>
  <si>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</si>
  <si>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</si>
  <si>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</si>
  <si>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</si>
  <si>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</si>
  <si>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</si>
  <si>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</si>
  <si>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</si>
  <si>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</si>
  <si>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</si>
  <si>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</si>
  <si>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</si>
  <si>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</si>
  <si>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</si>
  <si>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</si>
  <si>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</si>
  <si>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</si>
  <si>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</si>
  <si>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</si>
  <si>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</si>
  <si>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</si>
  <si>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</si>
  <si>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</si>
  <si>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</si>
  <si>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</si>
  <si>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</si>
  <si>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</si>
  <si>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</si>
  <si>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</si>
  <si>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</si>
  <si>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</si>
  <si>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</si>
  <si>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</si>
  <si>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</si>
  <si>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</si>
  <si>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</si>
  <si>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</si>
  <si>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</si>
  <si>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</si>
  <si>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</si>
  <si>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</si>
  <si>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</si>
  <si>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</si>
  <si>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</si>
  <si>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</si>
  <si>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</si>
  <si>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</si>
  <si>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</si>
  <si>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</si>
  <si>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</si>
  <si>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</si>
  <si>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</si>
  <si>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</si>
  <si>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</si>
  <si>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</si>
  <si>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</si>
  <si>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</si>
  <si>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</si>
  <si>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</si>
  <si>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</si>
  <si>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</si>
  <si>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</si>
  <si>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</si>
  <si>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</si>
  <si>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</si>
  <si>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</si>
  <si>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</si>
  <si>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</si>
  <si>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</si>
  <si>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</si>
  <si>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</si>
  <si>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</si>
  <si>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</si>
  <si>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</si>
  <si>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</si>
  <si>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</si>
  <si>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</si>
  <si>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</si>
  <si>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</si>
  <si>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</si>
  <si>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</si>
  <si>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</si>
  <si>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</si>
  <si>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</si>
  <si>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</si>
  <si>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</si>
  <si>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</si>
  <si>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</si>
  <si>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</si>
  <si>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</si>
  <si>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</si>
  <si>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</si>
  <si>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</si>
  <si>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</si>
  <si>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</si>
  <si>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</si>
  <si>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</si>
  <si>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</si>
  <si>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</si>
  <si>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</si>
  <si>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</si>
  <si>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</si>
  <si>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</si>
  <si>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</si>
  <si>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</si>
  <si>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</si>
  <si>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</si>
  <si>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</si>
  <si>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</si>
  <si>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</si>
  <si>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</si>
  <si>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</si>
  <si>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</si>
  <si>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</si>
  <si>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</si>
  <si>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</si>
  <si>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</si>
  <si>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</si>
  <si>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</si>
  <si>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</si>
  <si>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</si>
  <si>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</si>
  <si>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</si>
  <si>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</si>
  <si>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</si>
  <si>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</si>
  <si>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</si>
  <si>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</si>
  <si>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</si>
  <si>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</si>
  <si>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</si>
  <si>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</si>
  <si>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</si>
  <si>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</si>
  <si>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</si>
  <si>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</si>
  <si>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</si>
  <si>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</si>
  <si>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</si>
  <si>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</si>
  <si>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</si>
  <si>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</si>
  <si>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</si>
  <si>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</si>
  <si>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</si>
  <si>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</si>
  <si>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</si>
  <si>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</si>
  <si>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</si>
  <si>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</si>
  <si>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</si>
  <si>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</si>
  <si>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</si>
  <si>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</si>
  <si>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</si>
  <si>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</si>
  <si>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</si>
  <si>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</si>
  <si>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</si>
  <si>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</si>
  <si>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</si>
  <si>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</si>
  <si>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</si>
  <si>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</si>
  <si>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</si>
  <si>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</si>
  <si>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</si>
  <si>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</si>
  <si>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</si>
  <si>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</si>
  <si>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</si>
  <si>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</si>
  <si>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</si>
  <si>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</si>
  <si>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</si>
  <si>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</si>
  <si>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</si>
  <si>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</si>
  <si>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</si>
  <si>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</si>
  <si>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</si>
  <si>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</si>
  <si>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</si>
  <si>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</si>
  <si>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</si>
  <si>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</si>
  <si>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</si>
  <si>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</si>
  <si>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</si>
  <si>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</si>
  <si>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</si>
  <si>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</si>
  <si>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</si>
  <si>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</si>
  <si>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</si>
  <si>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</si>
  <si>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</si>
  <si>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</si>
  <si>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</si>
  <si>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</si>
  <si>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</si>
  <si>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</si>
  <si>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</si>
  <si>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</si>
  <si>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</si>
  <si>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</si>
  <si>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</si>
  <si>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</si>
  <si>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</si>
  <si>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</si>
  <si>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</si>
  <si>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</si>
  <si>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</si>
  <si>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</si>
  <si>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</si>
  <si>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</si>
  <si>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</si>
  <si>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</si>
  <si>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</si>
  <si>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</si>
  <si>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</si>
  <si>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</si>
  <si>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</si>
  <si>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</si>
  <si>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</si>
  <si>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</si>
  <si>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</si>
  <si>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</si>
  <si>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</si>
  <si>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</si>
  <si>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</si>
  <si>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</si>
  <si>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</si>
  <si>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</si>
  <si>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</si>
  <si>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</si>
  <si>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</si>
  <si>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</si>
  <si>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</si>
  <si>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</si>
  <si>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</si>
  <si>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</si>
  <si>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</si>
  <si>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</si>
  <si>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</si>
  <si>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</si>
  <si>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</si>
  <si>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</si>
  <si>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</si>
  <si>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</si>
  <si>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</si>
  <si>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</si>
  <si>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</si>
  <si>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</si>
  <si>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</si>
  <si>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</si>
  <si>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</si>
  <si>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</si>
  <si>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</si>
  <si>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</si>
  <si>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</si>
  <si>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</si>
  <si>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</si>
  <si>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</si>
  <si>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</si>
  <si>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</si>
  <si>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</si>
  <si>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</si>
  <si>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</si>
  <si>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</si>
  <si>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</si>
  <si>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</si>
  <si>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</si>
  <si>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</si>
  <si>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</si>
  <si>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</si>
  <si>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</si>
  <si>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</si>
  <si>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</si>
  <si>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</si>
  <si>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</si>
  <si>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</si>
  <si>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</si>
  <si>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</si>
  <si>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</si>
  <si>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</si>
  <si>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</si>
  <si>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</si>
  <si>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</si>
  <si>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</si>
  <si>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</si>
  <si>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</si>
  <si>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</si>
  <si>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</si>
  <si>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</si>
  <si>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</si>
  <si>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</si>
  <si>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</si>
  <si>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</si>
  <si>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</si>
  <si>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</si>
  <si>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</si>
  <si>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</si>
  <si>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</si>
  <si>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</si>
  <si>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</si>
  <si>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</si>
  <si>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</si>
  <si>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</si>
  <si>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</si>
  <si>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</si>
  <si>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</si>
  <si>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</si>
  <si>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</si>
  <si>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</si>
  <si>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</si>
  <si>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</si>
  <si>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</si>
  <si>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</si>
  <si>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</si>
  <si>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</si>
  <si>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</si>
  <si>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</si>
  <si>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</si>
  <si>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</si>
  <si>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</si>
  <si>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</si>
  <si>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</si>
  <si>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</si>
  <si>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</si>
  <si>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</si>
  <si>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</si>
  <si>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</si>
  <si>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</si>
  <si>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</si>
  <si>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</si>
  <si>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</si>
  <si>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</si>
  <si>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</si>
  <si>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</si>
  <si>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</si>
  <si>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</si>
  <si>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</si>
  <si>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</si>
  <si>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</si>
  <si>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</si>
  <si>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</si>
  <si>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</si>
  <si>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</si>
  <si>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</si>
  <si>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</si>
  <si>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</si>
  <si>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</si>
  <si>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</si>
  <si>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</si>
  <si>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</si>
  <si>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</si>
  <si>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</si>
  <si>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</si>
  <si>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</si>
  <si>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</si>
  <si>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</si>
  <si>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</si>
  <si>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</si>
  <si>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</si>
  <si>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</si>
  <si>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</si>
  <si>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</si>
  <si>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</si>
  <si>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</si>
  <si>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</si>
  <si>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</si>
  <si>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</si>
  <si>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</si>
  <si>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</si>
  <si>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</si>
  <si>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</si>
  <si>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</si>
  <si>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</si>
  <si>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</si>
  <si>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</si>
  <si>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</si>
  <si>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</si>
  <si>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</si>
  <si>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</si>
  <si>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</si>
  <si>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</si>
  <si>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</si>
  <si>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</si>
  <si>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</si>
  <si>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</si>
  <si>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</si>
  <si>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</si>
  <si>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</si>
  <si>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</si>
  <si>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</si>
  <si>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</si>
  <si>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</si>
  <si>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</si>
  <si>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</si>
  <si>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</si>
  <si>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</si>
  <si>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</si>
  <si>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</si>
  <si>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</si>
  <si>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</si>
  <si>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</si>
  <si>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</si>
  <si>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</si>
  <si>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</si>
  <si>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</si>
  <si>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</si>
  <si>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</si>
  <si>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</si>
  <si>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</si>
  <si>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</si>
  <si>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</si>
  <si>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</si>
  <si>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</si>
  <si>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</si>
  <si>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</si>
  <si>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</si>
  <si>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</si>
  <si>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</si>
  <si>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</si>
  <si>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</si>
  <si>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</si>
  <si>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</si>
  <si>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</si>
  <si>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</si>
  <si>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</si>
  <si>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</si>
  <si>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</si>
  <si>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</si>
  <si>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</si>
  <si>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</si>
  <si>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</si>
  <si>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</si>
  <si>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</si>
  <si>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</si>
  <si>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</si>
  <si>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</si>
  <si>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</si>
  <si>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</si>
  <si>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</si>
  <si>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</si>
  <si>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</si>
  <si>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</si>
  <si>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</si>
  <si>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</si>
  <si>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</si>
  <si>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</si>
  <si>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</si>
  <si>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</si>
  <si>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</si>
  <si>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</si>
  <si>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</si>
  <si>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</si>
  <si>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</si>
  <si>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</si>
  <si>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</si>
  <si>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</si>
  <si>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</si>
  <si>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</si>
  <si>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</si>
  <si>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</si>
  <si>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</si>
  <si>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</si>
  <si>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</si>
  <si>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</si>
  <si>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</si>
  <si>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</si>
  <si>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</si>
  <si>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</si>
  <si>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</si>
  <si>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</si>
  <si>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</si>
  <si>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</si>
  <si>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</si>
  <si>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</si>
  <si>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</si>
  <si>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</si>
  <si>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</si>
  <si>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</si>
  <si>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</si>
  <si>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</si>
  <si>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</si>
  <si>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</si>
  <si>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</si>
  <si>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</si>
  <si>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</si>
  <si>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</si>
  <si>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</si>
  <si>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</si>
  <si>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</si>
  <si>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</si>
  <si>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</si>
  <si>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</si>
  <si>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</si>
  <si>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</si>
  <si>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</si>
  <si>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</si>
  <si>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</si>
  <si>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</si>
  <si>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</si>
  <si>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</si>
  <si>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</si>
  <si>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</si>
  <si>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</si>
  <si>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</si>
  <si>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</si>
  <si>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</si>
  <si>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</si>
  <si>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</si>
  <si>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</si>
  <si>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</si>
  <si>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</si>
  <si>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</si>
  <si>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</si>
  <si>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</si>
  <si>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</si>
  <si>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</si>
  <si>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</si>
  <si>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</si>
  <si>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</si>
  <si>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</si>
  <si>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</si>
  <si>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</si>
  <si>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</si>
  <si>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</si>
  <si>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</si>
  <si>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</si>
  <si>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</si>
  <si>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</si>
  <si>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</si>
  <si>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</si>
  <si>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</si>
  <si>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</si>
  <si>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</si>
  <si>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</si>
  <si>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</si>
  <si>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</si>
  <si>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</si>
  <si>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</si>
  <si>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</si>
  <si>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</si>
  <si>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</si>
  <si>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</si>
  <si>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</si>
  <si>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</si>
  <si>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</si>
  <si>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</si>
  <si>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</si>
  <si>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</si>
  <si>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</si>
  <si>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</si>
  <si>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</si>
  <si>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</si>
  <si>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</si>
  <si>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</si>
  <si>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</si>
  <si>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</si>
  <si>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</si>
  <si>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</si>
  <si>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</si>
  <si>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</si>
  <si>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</si>
  <si>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</si>
  <si>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</si>
  <si>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</si>
  <si>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</si>
  <si>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</si>
  <si>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</si>
  <si>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</si>
  <si>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</si>
  <si>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</si>
  <si>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</si>
  <si>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</si>
  <si>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</si>
  <si>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</si>
  <si>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</si>
  <si>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</si>
  <si>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</si>
  <si>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</si>
  <si>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</si>
  <si>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</si>
  <si>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</si>
  <si>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</si>
  <si>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</si>
  <si>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</si>
  <si>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</si>
  <si>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</si>
  <si>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</si>
  <si>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</si>
  <si>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</si>
  <si>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</si>
  <si>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</si>
  <si>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</si>
  <si>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</si>
  <si>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</si>
  <si>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</si>
  <si>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</si>
  <si>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</si>
  <si>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</si>
  <si>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</si>
  <si>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</si>
  <si>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</si>
  <si>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</si>
  <si>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</si>
  <si>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</si>
  <si>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</si>
  <si>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</si>
  <si>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</si>
  <si>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</si>
  <si>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</si>
  <si>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</si>
  <si>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</si>
  <si>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</si>
  <si>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</si>
  <si>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</si>
  <si>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</si>
  <si>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</si>
  <si>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</si>
  <si>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</si>
  <si>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</si>
  <si>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</si>
  <si>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</si>
  <si>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</si>
  <si>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</si>
  <si>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</si>
  <si>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</si>
  <si>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</si>
  <si>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</si>
  <si>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</si>
  <si>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</si>
  <si>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</si>
  <si>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</si>
  <si>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</si>
  <si>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</si>
  <si>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</si>
  <si>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</si>
  <si>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</si>
  <si>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</si>
  <si>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</si>
  <si>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</si>
  <si>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</si>
  <si>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</si>
  <si>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</si>
  <si>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</si>
  <si>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</si>
  <si>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</si>
  <si>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</si>
  <si>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</si>
  <si>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</si>
  <si>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</si>
  <si>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</si>
  <si>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</si>
  <si>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</si>
  <si>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</si>
  <si>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</si>
  <si>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</si>
  <si>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</si>
  <si>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</si>
  <si>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</si>
  <si>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</si>
  <si>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</si>
  <si>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</si>
  <si>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</si>
  <si>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</si>
  <si>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</si>
  <si>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</si>
  <si>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</si>
  <si>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</si>
  <si>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</si>
  <si>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</si>
  <si>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</si>
  <si>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</si>
  <si>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</si>
  <si>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</si>
  <si>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</si>
  <si>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</si>
  <si>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</si>
  <si>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</si>
  <si>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</si>
  <si>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</si>
  <si>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</si>
  <si>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</si>
  <si>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</si>
  <si>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</si>
  <si>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</si>
  <si>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</si>
  <si>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</si>
  <si>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</si>
  <si>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</si>
  <si>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</si>
  <si>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</si>
  <si>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</si>
  <si>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</si>
  <si>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</si>
  <si>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</si>
  <si>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</si>
  <si>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</si>
  <si>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</si>
  <si>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</si>
  <si>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</si>
  <si>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</si>
  <si>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</si>
  <si>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</si>
  <si>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</si>
  <si>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</si>
  <si>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</si>
  <si>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</si>
  <si>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</si>
  <si>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</si>
  <si>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</si>
  <si>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</si>
  <si>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</si>
  <si>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</si>
  <si>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</si>
  <si>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</si>
  <si>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</si>
  <si>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</si>
  <si>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</si>
  <si>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</si>
  <si>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</si>
  <si>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</si>
  <si>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</si>
  <si>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</si>
  <si>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</si>
  <si>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</si>
  <si>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</si>
  <si>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</si>
  <si>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</si>
  <si>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</si>
  <si>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</si>
  <si>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</si>
  <si>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</si>
  <si>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</si>
  <si>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</si>
  <si>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</si>
  <si>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</si>
  <si>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</si>
  <si>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</si>
  <si>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</si>
  <si>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</si>
  <si>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</si>
  <si>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</si>
  <si>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</si>
  <si>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</si>
  <si>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</si>
  <si>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</si>
  <si>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</si>
  <si>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</si>
  <si>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</si>
  <si>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</si>
  <si>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</si>
  <si>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</si>
  <si>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</si>
  <si>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</si>
  <si>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</si>
  <si>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</si>
  <si>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</si>
  <si>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</si>
  <si>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</si>
  <si>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</si>
  <si>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</si>
  <si>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</si>
  <si>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</si>
  <si>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</si>
  <si>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</si>
  <si>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</si>
  <si>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</si>
  <si>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</si>
  <si>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</si>
  <si>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</si>
  <si>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</si>
  <si>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</si>
  <si>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</si>
  <si>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</si>
  <si>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</si>
  <si>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</si>
  <si>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</si>
  <si>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</si>
  <si>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</si>
  <si>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</si>
  <si>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</si>
  <si>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</si>
  <si>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</si>
  <si>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</si>
  <si>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</si>
  <si>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</si>
  <si>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</si>
  <si>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</si>
  <si>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</si>
  <si>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</si>
  <si>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</si>
  <si>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</si>
  <si>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</si>
  <si>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</si>
  <si>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</si>
  <si>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</si>
  <si>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</si>
  <si>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</si>
  <si>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</si>
  <si>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</si>
  <si>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</si>
  <si>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</si>
  <si>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</si>
  <si>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</si>
  <si>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</si>
  <si>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</si>
  <si>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</si>
  <si>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</si>
  <si>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</si>
  <si>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</si>
  <si>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</si>
  <si>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</si>
  <si>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</si>
  <si>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</si>
  <si>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</si>
  <si>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</si>
  <si>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</si>
  <si>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</si>
  <si>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</si>
  <si>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</si>
  <si>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</si>
  <si>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</si>
  <si>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</si>
  <si>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</si>
  <si>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</si>
  <si>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</si>
  <si>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</si>
  <si>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</si>
  <si>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</si>
  <si>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</si>
  <si>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</si>
  <si>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</si>
  <si>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</si>
  <si>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</si>
  <si>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</si>
  <si>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</si>
  <si>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</si>
  <si>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</si>
  <si>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</si>
  <si>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</si>
  <si>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</si>
  <si>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</si>
  <si>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</si>
  <si>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</si>
  <si>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</si>
  <si>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</si>
  <si>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</si>
  <si>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</si>
  <si>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</si>
  <si>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</si>
  <si>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</si>
  <si>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</si>
  <si>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</si>
  <si>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</si>
  <si>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</si>
  <si>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</si>
  <si>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</si>
  <si>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</si>
  <si>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</si>
  <si>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</si>
  <si>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</si>
  <si>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</si>
  <si>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</si>
  <si>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</si>
  <si>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</si>
  <si>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</si>
  <si>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</si>
  <si>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</si>
  <si>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</si>
  <si>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</si>
  <si>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</si>
  <si>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</si>
  <si>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</si>
  <si>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</si>
  <si>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</si>
  <si>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</si>
  <si>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</si>
  <si>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</si>
  <si>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</si>
  <si>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</si>
  <si>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</si>
  <si>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</si>
  <si>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</si>
  <si>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</si>
  <si>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</si>
  <si>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</si>
  <si>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</si>
  <si>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</si>
  <si>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</si>
  <si>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</si>
  <si>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</si>
  <si>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</si>
  <si>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</si>
  <si>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</si>
  <si>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</si>
  <si>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</si>
  <si>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</si>
  <si>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</si>
  <si>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</si>
  <si>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</si>
  <si>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</si>
  <si>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</si>
  <si>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</si>
  <si>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</si>
  <si>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</si>
  <si>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</si>
  <si>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</si>
  <si>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</si>
  <si>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</si>
  <si>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</si>
  <si>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</si>
  <si>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</si>
  <si>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</si>
  <si>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</si>
  <si>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</si>
  <si>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</si>
  <si>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</si>
  <si>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</si>
  <si>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</si>
  <si>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</si>
  <si>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</si>
  <si>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</si>
  <si>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</si>
  <si>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</si>
  <si>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</si>
  <si>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</si>
  <si>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</si>
  <si>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</si>
  <si>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</si>
  <si>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</si>
  <si>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</si>
  <si>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</si>
  <si>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</si>
  <si>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</si>
  <si>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</si>
  <si>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</si>
  <si>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</si>
  <si>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</si>
  <si>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</si>
  <si>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</si>
  <si>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</si>
  <si>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</si>
  <si>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</si>
  <si>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</si>
  <si>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</si>
  <si>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</si>
  <si>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</si>
  <si>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</si>
  <si>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</si>
  <si>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</si>
  <si>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</si>
  <si>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</si>
  <si>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</si>
  <si>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</si>
  <si>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</si>
  <si>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</si>
  <si>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</si>
  <si>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</si>
  <si>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</si>
  <si>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</si>
  <si>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</si>
  <si>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</si>
  <si>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</si>
  <si>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</si>
  <si>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</si>
  <si>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</si>
  <si>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</si>
  <si>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</si>
  <si>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</si>
  <si>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</si>
  <si>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</si>
  <si>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</si>
  <si>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</si>
  <si>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</si>
  <si>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</si>
  <si>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</si>
  <si>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</si>
  <si>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</si>
  <si>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</si>
  <si>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</si>
  <si>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</si>
  <si>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</si>
  <si>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</si>
  <si>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</si>
  <si>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</si>
  <si>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</si>
  <si>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</si>
  <si>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</si>
  <si>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</si>
  <si>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</si>
  <si>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</si>
  <si>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</si>
  <si>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</si>
  <si>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</si>
  <si>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</si>
  <si>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</si>
  <si>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</si>
  <si>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</si>
  <si>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</si>
  <si>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</si>
  <si>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</si>
  <si>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</si>
  <si>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</si>
  <si>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</si>
  <si>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</si>
  <si>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</si>
  <si>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</si>
  <si>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</si>
  <si>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</si>
  <si>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</si>
  <si>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</si>
  <si>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</si>
  <si>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</si>
  <si>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</si>
  <si>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</si>
  <si>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</si>
  <si>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</si>
  <si>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</si>
  <si>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</si>
  <si>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</si>
  <si>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</si>
  <si>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</si>
  <si>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</si>
  <si>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</si>
  <si>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</si>
  <si>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</si>
  <si>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</si>
  <si>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</si>
  <si>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</si>
  <si>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</si>
  <si>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</si>
  <si>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</si>
  <si>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</si>
  <si>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</si>
  <si>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</si>
  <si>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</si>
  <si>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</si>
  <si>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</si>
  <si>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</si>
  <si>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</si>
  <si>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</si>
  <si>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</si>
  <si>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</si>
  <si>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</si>
  <si>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</si>
  <si>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</si>
  <si>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</si>
  <si>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</si>
  <si>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</si>
  <si>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</si>
  <si>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</si>
  <si>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</si>
  <si>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</si>
  <si>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</si>
  <si>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</si>
  <si>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</si>
  <si>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</si>
  <si>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</si>
  <si>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</si>
  <si>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</si>
  <si>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</si>
  <si>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</si>
  <si>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</si>
  <si>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</si>
  <si>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</si>
  <si>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</si>
  <si>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</si>
  <si>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</si>
  <si>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</si>
  <si>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</si>
  <si>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</si>
  <si>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</si>
  <si>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</si>
  <si>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</si>
  <si>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</si>
  <si>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</si>
  <si>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</si>
  <si>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</si>
  <si>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</si>
  <si>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</si>
  <si>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</si>
  <si>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</si>
  <si>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</si>
  <si>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</si>
  <si>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</si>
  <si>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</si>
  <si>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</si>
  <si>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</si>
  <si>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</si>
  <si>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</si>
  <si>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</si>
  <si>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</si>
  <si>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</si>
  <si>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</si>
  <si>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</si>
  <si>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</si>
  <si>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</si>
  <si>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</si>
  <si>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</si>
  <si>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</si>
  <si>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</si>
  <si>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</si>
  <si>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</si>
  <si>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</si>
  <si>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</si>
  <si>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</si>
  <si>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</si>
  <si>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</si>
  <si>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</si>
  <si>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</si>
  <si>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</si>
  <si>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</si>
  <si>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</si>
  <si>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</si>
  <si>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</si>
  <si>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</si>
  <si>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</si>
  <si>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</si>
  <si>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</si>
  <si>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</si>
  <si>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</si>
  <si>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</si>
  <si>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</si>
  <si>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</si>
  <si>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</si>
  <si>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</si>
  <si>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</si>
  <si>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</si>
  <si>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</si>
  <si>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</si>
  <si>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</si>
  <si>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</si>
  <si>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</si>
  <si>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</si>
  <si>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</si>
  <si>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</si>
  <si>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</si>
  <si>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</si>
  <si>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</si>
  <si>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</si>
  <si>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</si>
  <si>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</si>
  <si>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</si>
  <si>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</si>
  <si>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</si>
  <si>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</si>
  <si>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</si>
  <si>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</si>
  <si>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</si>
  <si>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</si>
  <si>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</si>
  <si>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</si>
  <si>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</si>
  <si>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</si>
  <si>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</si>
  <si>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</si>
  <si>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</si>
  <si>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</si>
  <si>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</si>
  <si>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</si>
  <si>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</si>
  <si>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</si>
  <si>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</si>
  <si>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</si>
  <si>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</si>
  <si>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</si>
  <si>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</si>
  <si>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</si>
  <si>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</si>
  <si>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</si>
  <si>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</si>
  <si>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</si>
  <si>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</si>
  <si>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</si>
  <si>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</si>
  <si>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</si>
  <si>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</si>
  <si>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</si>
  <si>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</si>
  <si>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</si>
  <si>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</si>
  <si>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</si>
  <si>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</si>
  <si>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</si>
  <si>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</si>
  <si>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</si>
  <si>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</si>
  <si>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</si>
  <si>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</si>
  <si>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</si>
  <si>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</si>
  <si>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</si>
  <si>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</si>
  <si>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</si>
  <si>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</si>
  <si>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</si>
  <si>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</si>
  <si>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</si>
  <si>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</si>
  <si>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</si>
  <si>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</si>
  <si>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</si>
  <si>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</si>
  <si>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</si>
  <si>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</si>
  <si>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</si>
  <si>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</si>
  <si>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</si>
  <si>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</si>
  <si>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</si>
  <si>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</si>
  <si>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</si>
  <si>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</si>
  <si>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</si>
  <si>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</si>
  <si>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</si>
  <si>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</si>
  <si>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</si>
  <si>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</si>
  <si>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</si>
  <si>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</si>
  <si>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</si>
  <si>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</si>
  <si>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</si>
  <si>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</si>
  <si>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</si>
  <si>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</si>
  <si>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</si>
  <si>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</si>
  <si>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</si>
  <si>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</si>
  <si>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</si>
  <si>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</si>
  <si>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</si>
  <si>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</si>
  <si>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</si>
  <si>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</si>
  <si>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</si>
  <si>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</si>
  <si>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</si>
  <si>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</si>
  <si>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</si>
  <si>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</si>
  <si>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</si>
  <si>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</si>
  <si>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</si>
  <si>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</si>
  <si>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</si>
  <si>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</si>
  <si>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</si>
  <si>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</si>
  <si>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</si>
  <si>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</si>
  <si>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</si>
  <si>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</si>
  <si>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</si>
  <si>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</si>
  <si>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</si>
  <si>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</si>
  <si>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</si>
  <si>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</si>
  <si>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</si>
  <si>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</si>
  <si>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</si>
  <si>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</si>
  <si>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</si>
  <si>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</si>
  <si>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</si>
  <si>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</si>
  <si>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</si>
  <si>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</si>
  <si>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</si>
  <si>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</si>
  <si>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</si>
  <si>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</si>
  <si>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</si>
  <si>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</si>
  <si>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</si>
  <si>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</si>
  <si>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</si>
  <si>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</si>
  <si>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</si>
  <si>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</si>
  <si>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</si>
  <si>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</si>
  <si>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</si>
  <si>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</si>
  <si>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</si>
  <si>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</si>
  <si>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</si>
  <si>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</si>
  <si>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</si>
  <si>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</si>
  <si>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</si>
  <si>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</si>
  <si>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</si>
  <si>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</si>
  <si>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</si>
  <si>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</si>
  <si>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</si>
  <si>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</si>
  <si>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</si>
  <si>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</si>
  <si>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</si>
  <si>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</si>
  <si>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</si>
  <si>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</si>
  <si>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</si>
  <si>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</si>
  <si>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</si>
  <si>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</si>
  <si>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</si>
  <si>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</si>
  <si>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</si>
  <si>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</si>
  <si>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</si>
  <si>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</si>
  <si>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</si>
  <si>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</si>
  <si>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</si>
  <si>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</si>
  <si>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</si>
  <si>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</si>
  <si>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</si>
  <si>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</si>
  <si>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</si>
  <si>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</si>
  <si>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</si>
  <si>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</si>
  <si>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</si>
  <si>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</si>
  <si>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</si>
  <si>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</si>
  <si>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</si>
  <si>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</si>
  <si>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</si>
  <si>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</si>
  <si>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</si>
  <si>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</si>
  <si>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</si>
  <si>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</si>
  <si>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</si>
  <si>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</si>
  <si>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</si>
  <si>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</si>
  <si>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</si>
  <si>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</si>
  <si>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</si>
  <si>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</si>
  <si>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</si>
  <si>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</si>
  <si>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</si>
  <si>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</si>
  <si>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</si>
  <si>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</si>
  <si>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</si>
  <si>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</si>
  <si>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</si>
  <si>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</si>
  <si>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</si>
  <si>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</si>
  <si>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</si>
  <si>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</si>
  <si>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</si>
  <si>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</si>
  <si>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</si>
  <si>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</si>
  <si>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</si>
  <si>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</si>
  <si>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</si>
  <si>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</si>
  <si>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</si>
  <si>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</si>
  <si>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</si>
  <si>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</si>
  <si>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</si>
  <si>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</si>
  <si>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</si>
  <si>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</si>
  <si>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</si>
  <si>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</si>
  <si>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</si>
  <si>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</si>
  <si>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</si>
  <si>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</si>
  <si>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</si>
  <si>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</si>
  <si>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</si>
  <si>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</si>
  <si>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</si>
  <si>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</si>
  <si>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</si>
  <si>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</si>
  <si>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</si>
  <si>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</si>
  <si>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</si>
  <si>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</si>
  <si>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</si>
  <si>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</si>
  <si>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</si>
  <si>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</si>
  <si>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</si>
  <si>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</si>
  <si>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</si>
  <si>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</si>
  <si>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</si>
  <si>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</si>
  <si>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</si>
  <si>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</si>
  <si>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</si>
  <si>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</si>
  <si>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</si>
  <si>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</si>
  <si>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</si>
  <si>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</si>
  <si>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</si>
  <si>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</si>
  <si>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</si>
  <si>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</si>
  <si>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</si>
  <si>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</si>
  <si>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</si>
  <si>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</si>
  <si>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</si>
  <si>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</si>
  <si>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</si>
  <si>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</si>
  <si>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</si>
  <si>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</si>
  <si>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</si>
  <si>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</si>
  <si>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</si>
  <si>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</si>
  <si>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</si>
  <si>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</si>
  <si>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</si>
  <si>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</si>
  <si>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</si>
  <si>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</si>
  <si>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</si>
  <si>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</si>
  <si>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</si>
  <si>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</si>
  <si>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</si>
  <si>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</si>
  <si>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</si>
  <si>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</si>
  <si>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</si>
  <si>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</si>
  <si>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</si>
  <si>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</si>
  <si>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</si>
  <si>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</si>
  <si>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</si>
  <si>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</si>
  <si>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</si>
  <si>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</si>
  <si>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</si>
  <si>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</si>
  <si>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</si>
  <si>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</si>
  <si>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</si>
  <si>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</si>
  <si>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</si>
  <si>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</si>
  <si>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</si>
  <si>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</si>
  <si>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</si>
  <si>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</si>
  <si>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</si>
  <si>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</si>
  <si>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</si>
  <si>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</si>
  <si>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</si>
  <si>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</si>
  <si>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</si>
  <si>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</si>
  <si>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</si>
  <si>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</si>
  <si>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</si>
  <si>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</si>
  <si>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</si>
  <si>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</si>
  <si>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</si>
  <si>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</si>
  <si>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</si>
  <si>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</si>
  <si>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</si>
  <si>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</si>
  <si>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</si>
  <si>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</si>
  <si>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</si>
  <si>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</si>
  <si>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</si>
  <si>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</si>
  <si>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</si>
  <si>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</si>
  <si>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</si>
  <si>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</si>
  <si>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</si>
  <si>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</si>
  <si>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</si>
  <si>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</si>
  <si>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</si>
  <si>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</si>
  <si>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</si>
  <si>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</si>
  <si>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</si>
  <si>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</si>
  <si>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</si>
  <si>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</si>
  <si>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</si>
  <si>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</si>
  <si>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</si>
  <si>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</si>
  <si>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</si>
  <si>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</si>
  <si>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</si>
  <si>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</si>
  <si>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</si>
  <si>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</si>
  <si>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</si>
  <si>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</si>
  <si>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</si>
  <si>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</si>
  <si>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</si>
  <si>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</si>
  <si>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</si>
  <si>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</si>
  <si>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</si>
  <si>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</si>
  <si>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</si>
  <si>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</si>
  <si>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</si>
  <si>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</si>
  <si>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</si>
  <si>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</si>
  <si>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</si>
  <si>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</si>
  <si>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</si>
  <si>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</si>
  <si>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</si>
  <si>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</si>
  <si>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</si>
  <si>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</si>
  <si>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</si>
  <si>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</si>
  <si>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</si>
  <si>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</si>
  <si>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</si>
  <si>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</si>
  <si>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</si>
  <si>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</si>
  <si>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</si>
  <si>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</si>
  <si>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</si>
  <si>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</si>
  <si>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</si>
  <si>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</si>
  <si>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</si>
  <si>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</si>
  <si>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</si>
  <si>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</si>
  <si>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</si>
  <si>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</si>
  <si>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</si>
  <si>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</si>
  <si>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</si>
  <si>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</si>
  <si>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</si>
  <si>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</si>
  <si>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</si>
  <si>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</si>
  <si>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</si>
  <si>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</si>
  <si>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</si>
  <si>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</si>
  <si>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</si>
  <si>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</si>
  <si>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</si>
  <si>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</si>
  <si>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</si>
  <si>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</si>
  <si>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</si>
  <si>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</si>
  <si>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</si>
  <si>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</si>
  <si>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</si>
  <si>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</si>
  <si>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</si>
  <si>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</si>
  <si>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</si>
  <si>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</si>
  <si>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</si>
  <si>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</si>
  <si>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</si>
  <si>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</si>
  <si>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</si>
  <si>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</si>
  <si>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</si>
  <si>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</si>
  <si>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</si>
  <si>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</si>
  <si>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</si>
  <si>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</si>
  <si>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</si>
  <si>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</si>
  <si>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</si>
  <si>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</si>
  <si>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</si>
  <si>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</si>
  <si>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</si>
  <si>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</si>
  <si>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</si>
  <si>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</si>
  <si>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</si>
  <si>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</si>
  <si>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</si>
  <si>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</si>
  <si>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</si>
  <si>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</si>
  <si>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</si>
  <si>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</si>
  <si>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</si>
  <si>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</si>
  <si>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</si>
  <si>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</si>
  <si>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</si>
  <si>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</si>
  <si>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</si>
  <si>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</si>
  <si>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</si>
  <si>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</si>
  <si>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</si>
  <si>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</si>
  <si>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</si>
  <si>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</si>
  <si>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</si>
  <si>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</si>
  <si>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</si>
  <si>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</si>
  <si>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</si>
  <si>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</si>
  <si>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</si>
  <si>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</si>
  <si>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</si>
  <si>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</si>
  <si>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</si>
  <si>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</si>
  <si>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</si>
  <si>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</si>
  <si>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</si>
  <si>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</si>
  <si>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</si>
  <si>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</si>
  <si>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</si>
  <si>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</si>
  <si>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</si>
  <si>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</si>
  <si>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</si>
  <si>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</si>
  <si>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</si>
  <si>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</si>
  <si>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</si>
  <si>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</si>
  <si>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</si>
  <si>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</si>
  <si>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</si>
  <si>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</si>
  <si>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</si>
  <si>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</si>
  <si>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</si>
  <si>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</si>
  <si>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</si>
  <si>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</si>
  <si>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</si>
  <si>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</si>
  <si>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</si>
  <si>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</si>
  <si>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</si>
  <si>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</si>
  <si>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</si>
  <si>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</si>
  <si>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</si>
  <si>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</si>
  <si>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</si>
  <si>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</si>
  <si>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</si>
  <si>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</si>
  <si>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</si>
  <si>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</si>
  <si>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</si>
  <si>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</si>
  <si>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</si>
  <si>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</si>
  <si>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</si>
  <si>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</si>
  <si>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</si>
  <si>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</si>
  <si>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</si>
  <si>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</si>
  <si>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</si>
  <si>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</si>
  <si>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</si>
  <si>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</si>
  <si>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</si>
  <si>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</si>
  <si>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</si>
  <si>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</si>
  <si>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</si>
  <si>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</si>
  <si>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</si>
  <si>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</si>
  <si>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</si>
  <si>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</si>
  <si>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</si>
  <si>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</si>
  <si>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</si>
  <si>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</si>
  <si>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</si>
  <si>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</si>
  <si>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</si>
  <si>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</si>
  <si>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</si>
  <si>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</si>
  <si>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</si>
  <si>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</si>
  <si>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</si>
  <si>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</si>
  <si>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</si>
  <si>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</si>
  <si>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</si>
  <si>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</si>
  <si>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</si>
  <si>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</si>
  <si>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</si>
  <si>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</si>
  <si>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</si>
  <si>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</si>
  <si>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</si>
  <si>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</si>
  <si>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</si>
  <si>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</si>
  <si>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</si>
  <si>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</si>
  <si>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</si>
  <si>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</si>
  <si>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</si>
  <si>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</si>
  <si>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</si>
  <si>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</si>
  <si>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</si>
  <si>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</si>
  <si>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</si>
  <si>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</si>
  <si>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</si>
  <si>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</si>
  <si>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</si>
  <si>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</si>
  <si>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</si>
  <si>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</si>
  <si>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</si>
  <si>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</si>
  <si>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</si>
  <si>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</si>
  <si>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</si>
  <si>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</si>
  <si>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</si>
  <si>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</si>
  <si>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</si>
  <si>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</si>
  <si>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</si>
  <si>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</si>
  <si>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</si>
  <si>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</si>
  <si>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</si>
  <si>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</si>
  <si>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</si>
  <si>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</si>
  <si>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</si>
  <si>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</si>
  <si>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</si>
  <si>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</si>
  <si>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</si>
  <si>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</si>
  <si>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</si>
  <si>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</si>
  <si>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</si>
  <si>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</si>
  <si>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</si>
  <si>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</si>
  <si>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</si>
  <si>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</si>
  <si>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</si>
  <si>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</si>
  <si>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</si>
  <si>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</si>
  <si>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</si>
  <si>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</si>
  <si>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</si>
  <si>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</si>
  <si>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</si>
  <si>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</si>
  <si>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</si>
  <si>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</si>
  <si>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</si>
  <si>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</si>
  <si>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</si>
  <si>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</si>
  <si>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</si>
  <si>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</si>
  <si>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</si>
  <si>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</si>
  <si>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</si>
  <si>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</si>
  <si>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</si>
  <si>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</si>
  <si>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</si>
  <si>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</si>
  <si>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</si>
  <si>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</si>
  <si>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</si>
  <si>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</si>
  <si>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</si>
  <si>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</si>
  <si>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</si>
  <si>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</si>
  <si>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</si>
  <si>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</si>
  <si>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</si>
  <si>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</si>
  <si>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</si>
  <si>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</si>
  <si>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</si>
  <si>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</si>
  <si>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</si>
  <si>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</si>
  <si>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</si>
  <si>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</si>
  <si>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</si>
  <si>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</si>
  <si>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</si>
  <si>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</si>
  <si>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</si>
  <si>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</si>
  <si>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</si>
  <si>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</si>
  <si>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</si>
  <si>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</si>
  <si>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</si>
  <si>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</si>
  <si>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</si>
  <si>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</si>
  <si>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</si>
  <si>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</si>
  <si>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</si>
  <si>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</si>
  <si>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</si>
  <si>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</si>
  <si>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</si>
  <si>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</si>
  <si>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</si>
  <si>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</si>
  <si>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</si>
  <si>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</si>
  <si>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</si>
  <si>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</si>
  <si>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</si>
  <si>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</si>
  <si>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</si>
  <si>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</si>
  <si>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</si>
  <si>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</si>
  <si>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</si>
  <si>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</si>
  <si>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</si>
  <si>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</si>
  <si>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</si>
  <si>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</si>
  <si>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</si>
  <si>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</si>
  <si>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</si>
  <si>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</si>
  <si>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</si>
  <si>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</si>
  <si>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</si>
  <si>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</si>
  <si>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</si>
  <si>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</si>
  <si>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</si>
  <si>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</si>
  <si>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</si>
  <si>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</si>
  <si>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</si>
  <si>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</si>
  <si>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</si>
  <si>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</si>
  <si>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</si>
  <si>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</si>
  <si>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</si>
  <si>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</si>
  <si>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</si>
  <si>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</si>
  <si>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</si>
  <si>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</si>
  <si>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</si>
  <si>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</si>
  <si>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</si>
  <si>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</si>
  <si>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</si>
  <si>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</si>
  <si>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</si>
  <si>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</si>
  <si>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</si>
  <si>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</si>
  <si>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</si>
  <si>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</si>
  <si>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</si>
  <si>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</si>
  <si>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</si>
  <si>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</si>
  <si>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</si>
  <si>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</si>
  <si>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</si>
  <si>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</si>
  <si>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</si>
  <si>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</si>
  <si>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</si>
  <si>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</si>
  <si>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</si>
  <si>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</si>
  <si>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</si>
  <si>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</si>
  <si>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</si>
  <si>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</si>
  <si>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</si>
  <si>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</si>
  <si>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</si>
  <si>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</si>
  <si>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</si>
  <si>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</si>
  <si>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</si>
  <si>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</si>
  <si>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</si>
  <si>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</si>
  <si>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</si>
  <si>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</si>
  <si>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</si>
  <si>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</si>
  <si>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</si>
  <si>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</si>
  <si>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</si>
  <si>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</si>
  <si>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</si>
  <si>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</si>
  <si>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</si>
  <si>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</si>
  <si>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</si>
  <si>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</si>
  <si>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</si>
  <si>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</si>
  <si>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</si>
  <si>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</si>
  <si>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</si>
  <si>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</si>
  <si>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</si>
  <si>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</si>
  <si>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</si>
  <si>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</si>
  <si>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</si>
  <si>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</si>
  <si>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</si>
  <si>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</si>
  <si>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</si>
  <si>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</si>
  <si>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</si>
  <si>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</si>
  <si>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</si>
  <si>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</si>
  <si>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</si>
  <si>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</si>
  <si>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</si>
  <si>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</si>
  <si>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</si>
  <si>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</si>
  <si>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</si>
  <si>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</si>
  <si>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</si>
  <si>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</si>
  <si>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</si>
  <si>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</si>
  <si>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</si>
  <si>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</si>
  <si>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</si>
  <si>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</si>
  <si>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</si>
  <si>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</si>
  <si>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</si>
  <si>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</si>
  <si>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</si>
  <si>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</si>
  <si>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</si>
  <si>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</si>
  <si>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</si>
  <si>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</si>
  <si>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</si>
  <si>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</si>
  <si>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</si>
  <si>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</si>
  <si>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</si>
  <si>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</si>
  <si>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</si>
  <si>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</si>
  <si>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</si>
  <si>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</si>
  <si>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</si>
  <si>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</si>
  <si>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</si>
  <si>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</si>
  <si>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</si>
  <si>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</si>
  <si>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</si>
  <si>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</si>
  <si>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</si>
  <si>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</si>
  <si>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</si>
  <si>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</si>
  <si>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</si>
  <si>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</si>
  <si>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</si>
  <si>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</si>
  <si>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</si>
  <si>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</si>
  <si>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</si>
  <si>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</si>
  <si>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</si>
  <si>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</si>
  <si>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</si>
  <si>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</si>
  <si>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</si>
  <si>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</si>
  <si>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</si>
  <si>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</si>
  <si>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</si>
  <si>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</si>
  <si>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</si>
  <si>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</si>
  <si>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</si>
  <si>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</si>
  <si>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</si>
  <si>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</si>
  <si>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</si>
  <si>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</si>
  <si>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</si>
  <si>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</si>
  <si>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</si>
  <si>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</si>
  <si>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</si>
  <si>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</si>
  <si>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</si>
  <si>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</si>
  <si>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</si>
  <si>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</si>
  <si>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</si>
  <si>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</si>
  <si>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</si>
  <si>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</si>
  <si>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</si>
  <si>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</si>
  <si>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</si>
  <si>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</si>
  <si>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</si>
  <si>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</si>
  <si>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</si>
  <si>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</si>
  <si>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</si>
  <si>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</si>
  <si>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</si>
  <si>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</si>
  <si>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</si>
  <si>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</si>
  <si>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</si>
  <si>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</si>
  <si>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</si>
  <si>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</si>
  <si>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</si>
  <si>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</si>
  <si>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</si>
  <si>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</si>
  <si>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</si>
  <si>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</si>
  <si>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</si>
  <si>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</si>
  <si>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</si>
  <si>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</si>
  <si>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</si>
  <si>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</si>
  <si>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</si>
  <si>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</si>
  <si>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</si>
  <si>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</si>
  <si>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</si>
  <si>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</si>
  <si>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</si>
  <si>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</si>
  <si>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</si>
  <si>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</si>
  <si>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</si>
  <si>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</si>
  <si>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</si>
  <si>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</si>
  <si>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</si>
  <si>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</si>
  <si>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</si>
  <si>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</si>
  <si>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</si>
  <si>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</si>
  <si>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</si>
  <si>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</si>
  <si>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</si>
  <si>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</si>
  <si>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</si>
  <si>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</si>
  <si>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</si>
  <si>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</si>
  <si>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</si>
  <si>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</si>
  <si>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</si>
  <si>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</si>
  <si>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</si>
  <si>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</si>
  <si>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</si>
  <si>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</si>
  <si>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</si>
  <si>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</si>
  <si>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</si>
  <si>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</si>
  <si>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</si>
  <si>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</si>
  <si>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</si>
  <si>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</si>
  <si>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</si>
  <si>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</si>
  <si>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</si>
  <si>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</si>
  <si>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</si>
  <si>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</si>
  <si>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</si>
  <si>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</si>
  <si>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</si>
  <si>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</si>
  <si>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</si>
  <si>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</si>
  <si>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</si>
  <si>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</si>
  <si>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</si>
  <si>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</si>
  <si>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</si>
  <si>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</si>
  <si>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</si>
  <si>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</si>
  <si>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</si>
  <si>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</si>
  <si>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</si>
  <si>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</si>
  <si>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</si>
  <si>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</si>
  <si>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</si>
  <si>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</si>
  <si>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</si>
  <si>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</si>
  <si>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</si>
  <si>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</si>
  <si>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</si>
  <si>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</si>
  <si>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</si>
  <si>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</si>
  <si>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</si>
  <si>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</si>
  <si>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</si>
  <si>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</si>
  <si>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</si>
  <si>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</si>
  <si>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</si>
  <si>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</si>
  <si>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</si>
  <si>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</si>
  <si>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</si>
  <si>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</si>
  <si>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</si>
  <si>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</si>
  <si>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</si>
  <si>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</si>
  <si>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</si>
  <si>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</si>
  <si>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</si>
  <si>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</si>
  <si>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</si>
  <si>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</si>
  <si>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</si>
  <si>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</si>
  <si>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</si>
  <si>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</si>
  <si>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</si>
  <si>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</si>
  <si>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</si>
  <si>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</si>
  <si>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</si>
  <si>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</si>
  <si>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</si>
  <si>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</si>
  <si>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</si>
  <si>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</si>
  <si>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</si>
  <si>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</si>
  <si>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</si>
  <si>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</si>
  <si>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</si>
  <si>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</si>
  <si>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</si>
  <si>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</si>
  <si>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</si>
  <si>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</si>
  <si>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</si>
  <si>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</si>
  <si>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</si>
  <si>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</si>
  <si>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</si>
  <si>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</si>
  <si>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</si>
  <si>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</si>
  <si>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</si>
  <si>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</si>
  <si>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</si>
  <si>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</si>
  <si>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</si>
  <si>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</si>
  <si>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</si>
  <si>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</si>
  <si>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</si>
  <si>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</si>
  <si>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</si>
  <si>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</si>
  <si>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</si>
  <si>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</si>
  <si>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</si>
  <si>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</si>
  <si>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</si>
  <si>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</si>
  <si>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</si>
  <si>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</si>
  <si>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</si>
  <si>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</si>
  <si>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</si>
  <si>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</si>
  <si>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</si>
  <si>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</si>
  <si>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</si>
  <si>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</si>
  <si>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</si>
  <si>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</si>
  <si>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</si>
  <si>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</si>
  <si>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</si>
  <si>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</si>
  <si>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</si>
  <si>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</si>
  <si>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</si>
  <si>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</si>
  <si>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</si>
  <si>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</si>
  <si>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</si>
  <si>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</si>
  <si>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</si>
  <si>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</si>
  <si>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</si>
  <si>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</si>
  <si>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</si>
  <si>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</si>
  <si>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</si>
  <si>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</si>
  <si>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</si>
  <si>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</si>
  <si>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</si>
  <si>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</si>
  <si>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</si>
  <si>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</si>
  <si>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</si>
  <si>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</si>
  <si>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</si>
  <si>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</si>
  <si>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</si>
  <si>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</si>
  <si>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</si>
  <si>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</si>
  <si>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</si>
  <si>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</si>
  <si>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</si>
  <si>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</si>
  <si>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</si>
  <si>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</si>
  <si>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</si>
  <si>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</si>
  <si>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</si>
  <si>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</si>
  <si>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</si>
  <si>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</si>
  <si>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</si>
  <si>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</si>
  <si>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</si>
  <si>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</si>
  <si>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</si>
  <si>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</si>
  <si>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</si>
  <si>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</si>
  <si>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</si>
  <si>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</si>
  <si>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</si>
  <si>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</si>
  <si>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</si>
  <si>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</si>
  <si>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</si>
  <si>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</si>
  <si>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</si>
  <si>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</si>
  <si>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</si>
  <si>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</si>
  <si>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</si>
  <si>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</si>
  <si>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</si>
  <si>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</si>
  <si>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</si>
  <si>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</si>
  <si>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</si>
  <si>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</si>
  <si>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</si>
  <si>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</si>
  <si>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</si>
  <si>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</si>
  <si>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</si>
  <si>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</si>
  <si>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</si>
  <si>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</si>
  <si>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</si>
  <si>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</si>
  <si>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</si>
  <si>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</si>
  <si>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</si>
  <si>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</si>
  <si>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</si>
  <si>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</si>
  <si>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</si>
  <si>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</si>
  <si>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</si>
  <si>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</si>
  <si>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</si>
  <si>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</si>
  <si>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</si>
  <si>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</si>
  <si>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</si>
  <si>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</si>
  <si>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</si>
  <si>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</si>
  <si>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</si>
  <si>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</si>
  <si>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</si>
  <si>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</si>
  <si>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</si>
  <si>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</si>
  <si>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</si>
  <si>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</si>
  <si>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</si>
  <si>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</si>
  <si>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</si>
  <si>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</si>
  <si>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</si>
  <si>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</si>
  <si>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</si>
  <si>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</si>
  <si>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</si>
  <si>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</si>
  <si>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</si>
  <si>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</si>
  <si>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</si>
  <si>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</si>
  <si>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</si>
  <si>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</si>
  <si>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</si>
  <si>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</si>
  <si>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</si>
  <si>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</si>
  <si>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</si>
  <si>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</si>
  <si>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</si>
  <si>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</si>
  <si>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</si>
  <si>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</si>
  <si>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</si>
  <si>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</si>
  <si>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</si>
  <si>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</si>
  <si>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</si>
  <si>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</si>
  <si>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</si>
  <si>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</si>
  <si>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</si>
  <si>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</si>
  <si>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</si>
  <si>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</si>
  <si>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</si>
  <si>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</si>
  <si>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</si>
  <si>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</si>
  <si>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</si>
  <si>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</si>
  <si>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</si>
  <si>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</si>
  <si>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</si>
  <si>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</si>
  <si>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</si>
  <si>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</si>
  <si>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</si>
  <si>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</si>
  <si>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</si>
  <si>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</si>
  <si>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</si>
  <si>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</si>
  <si>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</si>
  <si>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</si>
  <si>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</si>
  <si>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</si>
  <si>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</si>
  <si>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</si>
  <si>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</si>
  <si>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</si>
  <si>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</si>
  <si>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</si>
  <si>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</si>
  <si>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</si>
  <si>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</si>
  <si>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</si>
  <si>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</si>
  <si>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</si>
  <si>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</si>
  <si>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</si>
  <si>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</si>
  <si>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</si>
  <si>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</si>
  <si>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</si>
  <si>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</si>
  <si>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</si>
  <si>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</si>
  <si>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</si>
  <si>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</si>
  <si>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</si>
  <si>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</si>
  <si>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</si>
  <si>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</si>
  <si>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</si>
  <si>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</si>
  <si>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</si>
  <si>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</si>
  <si>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</si>
  <si>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</si>
  <si>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</si>
  <si>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</si>
  <si>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</si>
  <si>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</si>
  <si>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</si>
  <si>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</si>
  <si>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</si>
  <si>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</si>
  <si>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</si>
  <si>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</si>
  <si>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</si>
  <si>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</si>
  <si>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</si>
  <si>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</si>
  <si>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</si>
  <si>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</si>
  <si>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</si>
  <si>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</si>
  <si>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</si>
  <si>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</si>
  <si>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</si>
  <si>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</si>
  <si>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</si>
  <si>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</si>
  <si>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</si>
  <si>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</si>
  <si>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</si>
  <si>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</si>
  <si>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</si>
  <si>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</si>
  <si>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</si>
  <si>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</si>
  <si>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</si>
  <si>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</si>
  <si>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</si>
  <si>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</si>
  <si>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</si>
  <si>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</si>
  <si>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</si>
  <si>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</si>
  <si>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</si>
  <si>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</si>
  <si>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</si>
  <si>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</si>
  <si>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</si>
  <si>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</si>
  <si>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</si>
  <si>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</si>
  <si>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</si>
  <si>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</si>
  <si>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</si>
  <si>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</si>
  <si>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</si>
  <si>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</si>
  <si>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</si>
  <si>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</si>
  <si>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</si>
  <si>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</si>
  <si>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</si>
  <si>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</si>
  <si>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</si>
  <si>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</si>
  <si>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</si>
  <si>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</si>
  <si>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</si>
  <si>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</si>
  <si>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</si>
  <si>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</si>
  <si>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</si>
  <si>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</si>
  <si>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</si>
  <si>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</si>
  <si>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</si>
  <si>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</si>
  <si>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</si>
  <si>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</si>
  <si>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</si>
  <si>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</si>
  <si>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</si>
  <si>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</si>
  <si>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</si>
  <si>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</si>
  <si>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</si>
  <si>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</si>
  <si>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</si>
  <si>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</si>
  <si>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</si>
  <si>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</si>
  <si>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</si>
  <si>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</si>
  <si>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</si>
  <si>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</si>
  <si>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</si>
  <si>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</si>
  <si>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</si>
  <si>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</si>
  <si>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</si>
  <si>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</si>
  <si>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</si>
  <si>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</si>
  <si>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</si>
  <si>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</si>
  <si>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</si>
  <si>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</si>
  <si>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</si>
  <si>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</si>
  <si>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</si>
  <si>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</si>
  <si>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</si>
  <si>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</si>
  <si>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</si>
  <si>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</si>
  <si>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</si>
  <si>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</si>
  <si>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</si>
  <si>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</si>
  <si>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</si>
  <si>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</si>
  <si>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</si>
  <si>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</si>
  <si>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</si>
  <si>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</si>
  <si>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</si>
  <si>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</si>
  <si>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</si>
  <si>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</si>
  <si>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</si>
  <si>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</si>
  <si>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</si>
  <si>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</si>
  <si>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</si>
  <si>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</si>
  <si>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</si>
  <si>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</si>
  <si>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</si>
  <si>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</si>
  <si>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</si>
  <si>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</si>
  <si>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</si>
  <si>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</si>
  <si>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</si>
  <si>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</si>
  <si>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</si>
  <si>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</si>
  <si>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</si>
  <si>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</si>
  <si>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</si>
  <si>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</si>
  <si>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</si>
  <si>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</si>
  <si>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</si>
  <si>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</si>
  <si>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</si>
  <si>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</si>
  <si>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</si>
  <si>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</si>
  <si>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</si>
  <si>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</si>
  <si>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</si>
  <si>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</si>
  <si>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</si>
  <si>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</si>
  <si>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</si>
  <si>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</si>
  <si>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</si>
  <si>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</si>
  <si>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</si>
  <si>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</si>
  <si>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</si>
  <si>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</si>
  <si>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</si>
  <si>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</si>
  <si>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</si>
  <si>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</si>
  <si>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</si>
  <si>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</si>
  <si>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</si>
  <si>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</si>
  <si>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</si>
  <si>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</si>
  <si>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</si>
  <si>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</si>
  <si>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</si>
  <si>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</si>
  <si>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</si>
  <si>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</si>
  <si>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</si>
  <si>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</si>
  <si>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</si>
  <si>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</si>
  <si>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</si>
  <si>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</si>
  <si>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</si>
  <si>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</si>
  <si>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</si>
  <si>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</si>
  <si>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</si>
  <si>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</si>
  <si>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</si>
  <si>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</si>
  <si>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</si>
  <si>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</si>
  <si>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</si>
  <si>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</si>
  <si>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</si>
  <si>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</si>
  <si>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</si>
  <si>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</si>
  <si>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</si>
  <si>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</si>
  <si>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</si>
  <si>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</si>
  <si>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</si>
  <si>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</si>
  <si>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</si>
  <si>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</si>
  <si>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</si>
  <si>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</si>
  <si>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</si>
  <si>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</si>
  <si>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</si>
  <si>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</si>
  <si>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</si>
  <si>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</si>
  <si>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</si>
  <si>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</si>
  <si>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</si>
  <si>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</si>
  <si>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</si>
  <si>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</si>
  <si>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</si>
  <si>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</si>
  <si>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</si>
  <si>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</si>
  <si>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</si>
  <si>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</si>
  <si>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</si>
  <si>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</si>
  <si>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</si>
  <si>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</si>
  <si>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</si>
  <si>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</si>
  <si>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</si>
  <si>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</si>
  <si>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</si>
  <si>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</si>
  <si>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</si>
  <si>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</si>
  <si>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</si>
  <si>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</si>
  <si>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</si>
  <si>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</si>
  <si>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</si>
  <si>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</si>
  <si>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</si>
  <si>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</si>
  <si>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</si>
  <si>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</si>
  <si>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</si>
  <si>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</si>
  <si>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</si>
  <si>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</si>
  <si>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</si>
  <si>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</si>
  <si>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</si>
  <si>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</si>
  <si>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</si>
  <si>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</si>
  <si>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</si>
  <si>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</si>
  <si>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</si>
  <si>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</si>
  <si>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</si>
  <si>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</si>
  <si>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</si>
  <si>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</si>
  <si>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</si>
  <si>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</si>
  <si>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</si>
  <si>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</si>
  <si>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</si>
  <si>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</si>
  <si>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</si>
  <si>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</si>
  <si>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</si>
  <si>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</si>
  <si>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</si>
  <si>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</si>
  <si>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</si>
  <si>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</si>
  <si>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</si>
  <si>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</si>
  <si>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</si>
  <si>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</si>
  <si>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</si>
  <si>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</si>
  <si>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</si>
  <si>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</si>
  <si>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</si>
  <si>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</si>
  <si>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</si>
  <si>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</si>
  <si>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</si>
  <si>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</si>
  <si>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</si>
  <si>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</si>
  <si>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</si>
  <si>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</si>
  <si>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</si>
  <si>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</si>
  <si>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</si>
  <si>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</si>
  <si>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</si>
  <si>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</si>
  <si>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</si>
  <si>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</si>
  <si>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</si>
  <si>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</si>
  <si>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</si>
  <si>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</si>
  <si>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</si>
  <si>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</si>
  <si>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</si>
  <si>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</si>
  <si>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</si>
  <si>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</si>
  <si>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</si>
  <si>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</si>
  <si>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</si>
  <si>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</si>
  <si>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</si>
  <si>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</si>
  <si>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</si>
  <si>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</si>
  <si>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</si>
  <si>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</si>
  <si>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</si>
  <si>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</si>
  <si>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</si>
  <si>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</si>
  <si>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</si>
  <si>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</si>
  <si>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</si>
  <si>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</si>
  <si>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</si>
  <si>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</si>
  <si>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</si>
  <si>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</si>
  <si>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</si>
  <si>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</si>
  <si>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</si>
  <si>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</si>
  <si>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</si>
  <si>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</si>
  <si>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</si>
  <si>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</si>
  <si>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</si>
  <si>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</si>
  <si>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</si>
  <si>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</si>
  <si>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</si>
  <si>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</si>
  <si>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</si>
  <si>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</si>
  <si>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</si>
  <si>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</si>
  <si>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</si>
  <si>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</si>
  <si>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</si>
  <si>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</si>
  <si>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</si>
  <si>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</si>
  <si>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</si>
  <si>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</si>
  <si>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</si>
  <si>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</si>
  <si>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</si>
  <si>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</si>
  <si>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</si>
  <si>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</si>
  <si>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</si>
  <si>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</si>
  <si>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</si>
  <si>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</si>
  <si>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</si>
  <si>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</si>
  <si>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</si>
  <si>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</si>
  <si>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</si>
  <si>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</si>
  <si>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</si>
  <si>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</si>
  <si>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</si>
  <si>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</si>
  <si>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</si>
  <si>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</si>
  <si>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</si>
  <si>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</si>
  <si>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</si>
  <si>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</si>
  <si>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</si>
  <si>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</si>
  <si>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</si>
  <si>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</si>
  <si>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</si>
  <si>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</si>
  <si>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</si>
  <si>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</si>
  <si>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</si>
  <si>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</si>
  <si>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</si>
  <si>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</si>
  <si>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</si>
  <si>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</si>
  <si>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</si>
  <si>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</si>
  <si>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</si>
  <si>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</si>
  <si>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</si>
  <si>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</si>
  <si>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</si>
  <si>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</si>
  <si>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</si>
  <si>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</si>
  <si>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</si>
  <si>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</si>
  <si>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</si>
  <si>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</si>
  <si>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</si>
  <si>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</si>
  <si>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</si>
  <si>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</si>
  <si>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</si>
  <si>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</si>
  <si>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</si>
  <si>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</si>
  <si>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</si>
  <si>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</si>
  <si>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</si>
  <si>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</si>
  <si>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</si>
  <si>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</si>
  <si>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</si>
  <si>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</si>
  <si>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</si>
  <si>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</si>
  <si>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</si>
  <si>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</si>
  <si>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</si>
  <si>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</si>
  <si>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</si>
  <si>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</si>
  <si>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</si>
  <si>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</si>
  <si>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</si>
  <si>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</si>
  <si>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</si>
  <si>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</si>
  <si>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</si>
  <si>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</si>
  <si>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</si>
  <si>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</si>
  <si>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</si>
  <si>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</si>
  <si>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</si>
  <si>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</si>
  <si>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</si>
  <si>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</si>
  <si>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</si>
  <si>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</si>
  <si>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</si>
  <si>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</si>
  <si>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</si>
  <si>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</si>
  <si>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</si>
  <si>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</si>
  <si>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</si>
  <si>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</si>
  <si>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</si>
  <si>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</si>
  <si>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</si>
  <si>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</si>
  <si>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</si>
  <si>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</si>
  <si>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</si>
  <si>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</si>
  <si>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</si>
  <si>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</si>
  <si>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</si>
  <si>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</si>
  <si>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</si>
  <si>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</si>
  <si>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</si>
  <si>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</si>
  <si>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</si>
  <si>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</si>
  <si>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</si>
  <si>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</si>
  <si>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</si>
  <si>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</si>
  <si>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</si>
  <si>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</si>
  <si>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</si>
  <si>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</si>
  <si>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</si>
  <si>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</si>
  <si>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</si>
  <si>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</si>
  <si>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</si>
  <si>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</si>
  <si>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</si>
  <si>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</si>
  <si>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</si>
  <si>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</si>
  <si>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</si>
  <si>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</si>
  <si>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</si>
  <si>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</si>
  <si>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</si>
  <si>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</si>
  <si>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</si>
  <si>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</si>
  <si>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</si>
  <si>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</si>
  <si>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</si>
  <si>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</si>
  <si>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</si>
  <si>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</si>
  <si>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</si>
  <si>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</si>
  <si>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</si>
  <si>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</si>
  <si>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</si>
  <si>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</si>
  <si>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</si>
  <si>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</si>
  <si>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</si>
  <si>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</si>
  <si>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</si>
  <si>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</si>
  <si>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</si>
  <si>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</si>
  <si>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</si>
  <si>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</si>
  <si>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</si>
  <si>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</si>
  <si>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</si>
  <si>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</si>
  <si>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</si>
  <si>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</si>
  <si>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</si>
  <si>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</si>
  <si>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</si>
  <si>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</si>
  <si>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</si>
  <si>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</si>
  <si>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</si>
  <si>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</si>
  <si>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</si>
  <si>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</si>
  <si>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</si>
  <si>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</si>
  <si>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</si>
  <si>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</si>
  <si>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</si>
  <si>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</si>
  <si>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</si>
  <si>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</si>
  <si>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</si>
  <si>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</si>
  <si>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</si>
  <si>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</si>
  <si>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</si>
  <si>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</si>
  <si>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</si>
  <si>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</si>
  <si>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</si>
  <si>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</si>
  <si>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</si>
  <si>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</si>
  <si>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</si>
  <si>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</si>
  <si>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</si>
  <si>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</si>
  <si>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</si>
  <si>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</si>
  <si>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</si>
  <si>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</si>
  <si>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</si>
  <si>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</si>
  <si>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</si>
  <si>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</si>
  <si>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</si>
  <si>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</si>
  <si>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</si>
  <si>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</si>
  <si>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</si>
  <si>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</si>
  <si>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</si>
  <si>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</si>
  <si>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</si>
  <si>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</si>
  <si>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</si>
  <si>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</si>
  <si>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</si>
  <si>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</si>
  <si>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</si>
  <si>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</si>
  <si>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</si>
  <si>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</si>
  <si>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</si>
  <si>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</si>
  <si>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</si>
  <si>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</si>
  <si>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</si>
  <si>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</si>
  <si>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</si>
  <si>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</si>
  <si>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</si>
  <si>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</si>
  <si>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</si>
  <si>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</si>
  <si>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</si>
  <si>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</si>
  <si>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</si>
  <si>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</si>
  <si>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</si>
  <si>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</si>
  <si>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</si>
  <si>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</si>
  <si>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</si>
  <si>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</si>
  <si>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</si>
  <si>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</si>
  <si>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</si>
  <si>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</si>
  <si>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</si>
  <si>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</si>
  <si>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</si>
  <si>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</si>
  <si>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</si>
  <si>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</si>
  <si>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</si>
  <si>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</si>
  <si>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</si>
  <si>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</si>
  <si>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</si>
  <si>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</si>
  <si>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</si>
  <si>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</si>
  <si>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</si>
  <si>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</si>
  <si>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</si>
  <si>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</si>
  <si>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</si>
  <si>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</si>
  <si>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</si>
  <si>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</si>
  <si>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</si>
  <si>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</si>
  <si>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</si>
  <si>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</si>
  <si>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</si>
  <si>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</si>
  <si>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</si>
  <si>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</si>
  <si>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</si>
  <si>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</si>
  <si>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</si>
  <si>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</si>
  <si>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</si>
  <si>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</si>
  <si>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</si>
  <si>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</si>
  <si>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</si>
  <si>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</si>
  <si>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</si>
  <si>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</si>
  <si>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</si>
  <si>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</si>
  <si>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</si>
  <si>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</si>
  <si>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</si>
  <si>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</si>
  <si>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</si>
  <si>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</si>
  <si>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</si>
  <si>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</si>
  <si>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</si>
  <si>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</si>
  <si>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</si>
  <si>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</si>
  <si>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</si>
  <si>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</si>
  <si>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</si>
  <si>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</si>
  <si>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</si>
  <si>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</si>
  <si>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</si>
  <si>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</si>
  <si>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</si>
  <si>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</si>
  <si>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</si>
  <si>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</si>
  <si>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</si>
  <si>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</si>
  <si>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</si>
  <si>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</si>
  <si>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</si>
  <si>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</si>
  <si>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</si>
  <si>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</si>
  <si>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</si>
  <si>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</si>
  <si>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</si>
  <si>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</si>
  <si>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</si>
  <si>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</si>
  <si>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</si>
  <si>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</si>
  <si>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</si>
  <si>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</si>
  <si>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</si>
  <si>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</si>
  <si>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</si>
  <si>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</si>
  <si>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</si>
  <si>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</si>
  <si>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</si>
  <si>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</si>
  <si>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</si>
  <si>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</si>
  <si>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</si>
  <si>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</si>
  <si>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</si>
  <si>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</si>
  <si>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</si>
  <si>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</si>
  <si>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</si>
  <si>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</si>
  <si>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</si>
  <si>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</si>
  <si>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</si>
  <si>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</si>
  <si>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</si>
  <si>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</si>
  <si>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</si>
  <si>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</si>
  <si>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</si>
  <si>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</si>
  <si>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</si>
  <si>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</si>
  <si>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</si>
  <si>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</si>
  <si>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</si>
  <si>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</si>
  <si>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</si>
  <si>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</si>
  <si>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</si>
  <si>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</si>
  <si>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</si>
  <si>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</si>
  <si>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</si>
  <si>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</si>
  <si>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</si>
  <si>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</si>
  <si>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</si>
  <si>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</si>
  <si>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</si>
  <si>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</si>
  <si>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</si>
  <si>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</si>
  <si>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</si>
  <si>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</si>
  <si>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</si>
  <si>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</si>
  <si>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</si>
  <si>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</si>
  <si>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</si>
  <si>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</si>
  <si>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</si>
  <si>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</si>
  <si>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</si>
  <si>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</si>
  <si>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</si>
  <si>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</si>
  <si>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</si>
  <si>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</si>
  <si>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</si>
  <si>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</si>
  <si>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</si>
  <si>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</si>
  <si>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</si>
  <si>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</si>
  <si>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</si>
  <si>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</si>
  <si>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</si>
  <si>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</si>
  <si>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</si>
  <si>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</si>
  <si>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</si>
  <si>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</si>
  <si>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</si>
  <si>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</si>
  <si>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</si>
  <si>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</si>
  <si>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</si>
  <si>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</si>
  <si>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</si>
  <si>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</si>
  <si>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</si>
  <si>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</si>
  <si>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</si>
  <si>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</si>
  <si>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</si>
  <si>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</si>
  <si>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</si>
  <si>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</si>
  <si>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</si>
  <si>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</si>
  <si>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</si>
  <si>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</si>
  <si>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</si>
  <si>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</si>
  <si>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</si>
  <si>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</si>
  <si>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</si>
  <si>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</si>
  <si>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</si>
  <si>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</si>
  <si>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</si>
  <si>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</si>
  <si>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</si>
  <si>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</si>
  <si>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</si>
  <si>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</si>
  <si>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</si>
  <si>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</si>
  <si>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</si>
  <si>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</si>
  <si>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</si>
  <si>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</si>
  <si>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</si>
  <si>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</si>
  <si>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</si>
  <si>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</si>
  <si>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</si>
  <si>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</si>
  <si>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</si>
  <si>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</si>
  <si>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</si>
  <si>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</si>
  <si>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</si>
  <si>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</si>
  <si>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</si>
  <si>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</si>
  <si>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</si>
  <si>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</si>
  <si>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</si>
  <si>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</si>
  <si>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</si>
  <si>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</si>
  <si>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</si>
  <si>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</si>
  <si>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</si>
  <si>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</si>
  <si>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</si>
  <si>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</si>
  <si>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</si>
  <si>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</si>
  <si>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</si>
  <si>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</si>
  <si>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</si>
  <si>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</si>
  <si>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</si>
  <si>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</si>
  <si>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</si>
  <si>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</si>
  <si>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</si>
  <si>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</si>
  <si>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</si>
  <si>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</si>
  <si>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</si>
  <si>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</si>
  <si>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</si>
  <si>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</si>
  <si>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</si>
  <si>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</si>
  <si>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</si>
  <si>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</si>
  <si>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</si>
  <si>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</si>
  <si>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</si>
  <si>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</si>
  <si>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</si>
  <si>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</si>
  <si>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</si>
  <si>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</si>
  <si>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</si>
  <si>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</si>
  <si>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</si>
  <si>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</si>
  <si>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</si>
  <si>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</si>
  <si>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</si>
  <si>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</si>
  <si>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</si>
  <si>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</si>
  <si>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</si>
  <si>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</si>
  <si>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</si>
  <si>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</si>
  <si>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</si>
  <si>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</si>
  <si>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</si>
  <si>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</si>
  <si>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</si>
  <si>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</si>
  <si>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</si>
  <si>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</si>
  <si>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</si>
  <si>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</si>
  <si>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</si>
  <si>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</si>
  <si>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</si>
  <si>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</si>
  <si>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</si>
  <si>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</si>
  <si>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</si>
  <si>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</si>
  <si>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</si>
  <si>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</si>
  <si>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</si>
  <si>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</si>
  <si>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</si>
  <si>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</si>
  <si>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</si>
  <si>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</si>
  <si>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</si>
  <si>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</si>
  <si>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</si>
  <si>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</si>
  <si>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</si>
  <si>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</si>
  <si>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</si>
  <si>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</si>
  <si>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</si>
  <si>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</si>
  <si>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</si>
  <si>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</si>
  <si>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</si>
  <si>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</si>
  <si>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</si>
  <si>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</si>
  <si>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</si>
  <si>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</si>
  <si>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</si>
  <si>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</si>
  <si>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</si>
  <si>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</si>
  <si>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</si>
  <si>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</si>
  <si>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</si>
  <si>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</si>
  <si>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</si>
  <si>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</si>
  <si>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</si>
  <si>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</si>
  <si>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</si>
  <si>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</si>
  <si>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</si>
  <si>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</si>
  <si>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</si>
  <si>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</si>
  <si>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</si>
  <si>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</si>
  <si>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</si>
  <si>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</si>
  <si>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</si>
  <si>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</si>
  <si>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</si>
  <si>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</si>
  <si>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</si>
  <si>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</si>
  <si>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</si>
  <si>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</si>
  <si>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</si>
  <si>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</si>
  <si>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</si>
  <si>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</si>
  <si>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</si>
  <si>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</si>
  <si>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</si>
  <si>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</si>
  <si>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</si>
  <si>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</si>
  <si>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</si>
  <si>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</si>
  <si>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</si>
  <si>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</si>
  <si>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</si>
  <si>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</si>
  <si>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</si>
  <si>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</si>
  <si>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</si>
  <si>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</si>
  <si>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</si>
  <si>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</si>
  <si>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</si>
  <si>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</si>
  <si>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</si>
  <si>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</si>
  <si>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</si>
  <si>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</si>
  <si>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</si>
  <si>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</si>
  <si>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</si>
  <si>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</si>
  <si>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</si>
  <si>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</si>
  <si>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</si>
  <si>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</si>
  <si>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</si>
  <si>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</si>
  <si>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</si>
  <si>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</si>
  <si>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</si>
  <si>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</si>
  <si>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</si>
  <si>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</si>
  <si>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</si>
  <si>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</si>
  <si>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</si>
  <si>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</si>
  <si>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</si>
  <si>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</si>
  <si>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</si>
  <si>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</si>
  <si>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</si>
  <si>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</si>
  <si>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</si>
  <si>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</si>
  <si>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</si>
  <si>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</si>
  <si>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</si>
  <si>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</si>
  <si>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</si>
  <si>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</si>
  <si>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</si>
  <si>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</si>
  <si>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</si>
  <si>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</si>
  <si>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</si>
  <si>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</si>
  <si>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</si>
  <si>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</si>
  <si>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</si>
  <si>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</si>
  <si>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</si>
  <si>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</si>
  <si>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</si>
  <si>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</si>
  <si>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</si>
  <si>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</si>
  <si>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</si>
  <si>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</si>
  <si>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</si>
  <si>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</si>
  <si>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</si>
  <si>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</si>
  <si>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</si>
  <si>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</si>
  <si>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</si>
  <si>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</si>
  <si>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</si>
  <si>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</si>
  <si>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</si>
  <si>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</si>
  <si>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</si>
  <si>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</si>
  <si>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</si>
  <si>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</si>
  <si>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</si>
  <si>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</si>
  <si>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</si>
  <si>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</si>
  <si>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</si>
  <si>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</si>
  <si>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</si>
  <si>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</si>
  <si>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</si>
  <si>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</si>
  <si>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</si>
  <si>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</si>
  <si>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</si>
  <si>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</si>
  <si>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</si>
  <si>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</si>
  <si>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</si>
  <si>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</si>
  <si>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</si>
  <si>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</si>
  <si>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</si>
  <si>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</si>
  <si>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</si>
  <si>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</si>
  <si>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</si>
  <si>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</si>
  <si>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</si>
  <si>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</si>
  <si>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</si>
  <si>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</si>
  <si>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</si>
  <si>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</si>
  <si>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</si>
  <si>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</si>
  <si>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</si>
  <si>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</si>
  <si>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</si>
  <si>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</si>
  <si>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</si>
  <si>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</si>
  <si>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</si>
  <si>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</si>
  <si>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</si>
  <si>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</si>
  <si>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</si>
  <si>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</si>
  <si>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</si>
  <si>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</si>
  <si>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</si>
  <si>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</si>
  <si>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</si>
  <si>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</si>
  <si>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</si>
  <si>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</si>
  <si>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</si>
  <si>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</si>
  <si>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</si>
  <si>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</si>
  <si>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</si>
  <si>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</si>
  <si>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</si>
  <si>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</si>
  <si>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</si>
  <si>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</si>
  <si>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</si>
  <si>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</si>
  <si>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</si>
  <si>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</si>
  <si>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</si>
  <si>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</si>
  <si>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</si>
  <si>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</si>
  <si>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</si>
  <si>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</si>
  <si>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</si>
  <si>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</si>
  <si>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</si>
  <si>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</si>
  <si>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</si>
  <si>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</si>
  <si>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</si>
  <si>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</si>
  <si>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</si>
  <si>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</si>
  <si>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</si>
  <si>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</si>
  <si>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</si>
  <si>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</si>
  <si>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</si>
  <si>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</si>
  <si>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</si>
  <si>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</si>
  <si>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</si>
  <si>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</si>
  <si>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</si>
  <si>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</si>
  <si>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</si>
  <si>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</si>
  <si>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</si>
  <si>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</si>
  <si>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</si>
  <si>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</si>
  <si>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</si>
  <si>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</si>
  <si>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</si>
  <si>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</si>
  <si>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</si>
  <si>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</si>
  <si>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</si>
  <si>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</si>
  <si>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</si>
  <si>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</si>
  <si>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</si>
  <si>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</si>
  <si>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</si>
  <si>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</si>
  <si>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</si>
  <si>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</si>
  <si>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</si>
  <si>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</si>
  <si>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</si>
  <si>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</si>
  <si>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</si>
  <si>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</si>
  <si>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</si>
  <si>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</si>
  <si>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</si>
  <si>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</si>
  <si>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</si>
  <si>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</si>
  <si>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</si>
  <si>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</si>
  <si>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</si>
  <si>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</si>
  <si>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</si>
  <si>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</si>
  <si>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</si>
  <si>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</si>
  <si>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</si>
  <si>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</si>
  <si>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</si>
  <si>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</si>
  <si>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</si>
  <si>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</si>
  <si>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</si>
  <si>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</si>
  <si>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</si>
  <si>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</si>
  <si>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</si>
  <si>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</si>
  <si>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</si>
  <si>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</si>
  <si>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</si>
  <si>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</si>
  <si>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</si>
  <si>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</si>
  <si>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</si>
  <si>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</si>
  <si>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</si>
  <si>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</si>
  <si>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</si>
  <si>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</si>
  <si>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</si>
  <si>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</si>
  <si>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</si>
  <si>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</si>
  <si>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</si>
  <si>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</si>
  <si>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</si>
  <si>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</si>
  <si>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</si>
  <si>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</si>
  <si>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</si>
  <si>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</si>
  <si>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</si>
  <si>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</si>
  <si>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</si>
  <si>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</si>
  <si>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</si>
  <si>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</si>
  <si>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</si>
  <si>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</si>
  <si>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</si>
  <si>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</si>
  <si>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</si>
  <si>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</si>
  <si>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</si>
  <si>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</si>
  <si>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</si>
  <si>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</si>
  <si>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</si>
  <si>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</si>
  <si>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</si>
  <si>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</si>
  <si>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</si>
  <si>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</si>
  <si>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</si>
  <si>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</si>
  <si>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</si>
  <si>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</si>
  <si>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</si>
  <si>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</si>
  <si>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</si>
  <si>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</si>
  <si>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</si>
  <si>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</si>
  <si>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</si>
  <si>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</si>
  <si>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</si>
  <si>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</si>
  <si>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</si>
  <si>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</si>
  <si>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</si>
  <si>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</si>
  <si>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</si>
  <si>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</si>
  <si>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</si>
  <si>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</si>
  <si>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</si>
  <si>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</si>
  <si>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</si>
  <si>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</si>
  <si>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</si>
  <si>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</si>
  <si>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</si>
  <si>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</si>
  <si>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</si>
  <si>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</si>
  <si>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</si>
  <si>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</si>
  <si>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</si>
  <si>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</si>
  <si>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</si>
  <si>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</si>
  <si>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</si>
  <si>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</si>
  <si>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</si>
  <si>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</si>
  <si>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</si>
  <si>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</si>
  <si>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</si>
  <si>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</si>
  <si>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</si>
  <si>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</si>
  <si>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</si>
  <si>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</si>
  <si>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</si>
  <si>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</si>
  <si>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</si>
  <si>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</si>
  <si>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</si>
  <si>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</si>
  <si>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</si>
  <si>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</si>
  <si>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</si>
  <si>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</si>
  <si>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</si>
  <si>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</si>
  <si>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</si>
  <si>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</si>
  <si>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</si>
  <si>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</si>
  <si>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</si>
  <si>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</si>
  <si>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</si>
  <si>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</si>
  <si>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</si>
  <si>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</si>
  <si>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</si>
  <si>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</si>
  <si>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</si>
  <si>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</si>
  <si>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</si>
  <si>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</si>
  <si>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</si>
  <si>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</si>
  <si>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</si>
  <si>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</si>
  <si>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</si>
  <si>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</si>
  <si>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</si>
  <si>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</si>
  <si>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</si>
  <si>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</si>
  <si>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</si>
  <si>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</si>
  <si>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</si>
  <si>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</si>
  <si>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</si>
  <si>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</si>
  <si>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</si>
  <si>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</si>
  <si>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</si>
  <si>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</si>
  <si>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</si>
  <si>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</si>
  <si>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</si>
  <si>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</si>
  <si>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</si>
  <si>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</si>
  <si>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</si>
  <si>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</si>
  <si>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</si>
  <si>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</si>
  <si>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</si>
  <si>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</si>
  <si>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</si>
  <si>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</si>
  <si>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</si>
  <si>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</si>
  <si>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</si>
  <si>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</si>
  <si>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</si>
  <si>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</si>
  <si>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</si>
  <si>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</si>
  <si>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</si>
  <si>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</si>
  <si>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</si>
  <si>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</si>
  <si>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</si>
  <si>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</si>
  <si>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</si>
  <si>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</si>
  <si>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</si>
  <si>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</si>
  <si>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</si>
  <si>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</si>
  <si>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</si>
  <si>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</si>
  <si>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</si>
  <si>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</si>
  <si>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</si>
  <si>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</si>
  <si>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</si>
  <si>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</si>
  <si>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</si>
  <si>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</si>
  <si>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</si>
  <si>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</si>
  <si>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</si>
  <si>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</si>
  <si>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</si>
  <si>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</si>
  <si>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</si>
  <si>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</si>
  <si>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</si>
  <si>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</si>
  <si>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</si>
  <si>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</si>
  <si>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</si>
  <si>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</si>
  <si>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</si>
  <si>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</si>
  <si>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</si>
  <si>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</si>
  <si>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</si>
  <si>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</si>
  <si>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</si>
  <si>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</si>
  <si>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</si>
  <si>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</si>
  <si>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</si>
  <si>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</si>
  <si>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</si>
  <si>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</si>
  <si>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</si>
  <si>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</si>
  <si>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</si>
  <si>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</si>
  <si>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</si>
  <si>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</si>
  <si>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</si>
  <si>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</si>
  <si>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</si>
  <si>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</si>
  <si>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</si>
  <si>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</si>
  <si>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</si>
  <si>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</si>
  <si>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</si>
  <si>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</si>
  <si>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</si>
  <si>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</si>
  <si>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</si>
  <si>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</si>
  <si>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</si>
  <si>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</si>
  <si>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</si>
  <si>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</si>
  <si>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</si>
  <si>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</si>
  <si>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</si>
  <si>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</si>
  <si>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</si>
  <si>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</si>
  <si>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</si>
  <si>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</si>
  <si>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</si>
  <si>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</si>
  <si>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</si>
  <si>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</si>
  <si>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</si>
  <si>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</si>
  <si>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</si>
  <si>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</si>
  <si>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</si>
  <si>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</si>
  <si>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</si>
  <si>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</si>
  <si>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</si>
  <si>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</si>
  <si>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</si>
  <si>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</si>
  <si>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</si>
  <si>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</si>
  <si>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</si>
  <si>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</si>
  <si>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</si>
  <si>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</si>
  <si>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</si>
  <si>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</si>
  <si>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</si>
  <si>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</si>
  <si>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</si>
  <si>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</si>
  <si>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</si>
  <si>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</si>
  <si>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</si>
  <si>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</si>
  <si>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</si>
  <si>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</si>
  <si>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</si>
  <si>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</si>
  <si>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</si>
  <si>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</si>
  <si>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</si>
  <si>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</si>
  <si>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</si>
  <si>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</si>
  <si>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</si>
  <si>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</si>
  <si>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</si>
  <si>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</si>
  <si>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</si>
  <si>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</si>
  <si>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</si>
  <si>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</si>
  <si>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</si>
  <si>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</si>
  <si>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</si>
  <si>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</si>
  <si>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</si>
  <si>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</si>
  <si>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</si>
  <si>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</si>
  <si>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</si>
  <si>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</si>
  <si>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</si>
  <si>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</si>
  <si>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</si>
  <si>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</si>
  <si>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</si>
  <si>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</si>
  <si>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</si>
  <si>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</si>
  <si>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</si>
  <si>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</si>
  <si>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</si>
  <si>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</si>
  <si>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</si>
  <si>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</si>
  <si>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</si>
  <si>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</si>
  <si>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</si>
  <si>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</si>
  <si>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</si>
  <si>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</si>
  <si>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</si>
  <si>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</si>
  <si>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</si>
  <si>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</si>
  <si>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</si>
  <si>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</si>
  <si>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</si>
  <si>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</si>
  <si>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</si>
  <si>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</si>
  <si>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</si>
  <si>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</si>
  <si>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</si>
  <si>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</si>
  <si>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</si>
  <si>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</si>
  <si>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</si>
  <si>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</si>
  <si>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</si>
  <si>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</si>
  <si>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</si>
  <si>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</si>
  <si>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</si>
  <si>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</si>
  <si>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</si>
  <si>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</si>
  <si>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</si>
  <si>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</si>
  <si>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</si>
  <si>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</si>
  <si>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</si>
  <si>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</si>
  <si>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</si>
  <si>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</si>
  <si>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</si>
  <si>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</si>
  <si>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</si>
  <si>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</si>
  <si>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</si>
  <si>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</si>
  <si>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</si>
  <si>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</si>
  <si>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</si>
  <si>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</si>
  <si>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</si>
  <si>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</si>
  <si>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</si>
  <si>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</si>
  <si>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</si>
  <si>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</si>
  <si>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</si>
  <si>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</si>
  <si>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</si>
  <si>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</si>
  <si>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</si>
  <si>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</si>
  <si>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</si>
  <si>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</si>
  <si>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</si>
  <si>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</si>
  <si>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</si>
  <si>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</si>
  <si>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</si>
  <si>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</si>
  <si>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</si>
  <si>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</si>
  <si>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</si>
  <si>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</si>
  <si>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</si>
  <si>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</si>
  <si>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</si>
  <si>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</si>
  <si>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</si>
  <si>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</si>
  <si>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</si>
  <si>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</si>
  <si>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</si>
  <si>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</si>
  <si>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</si>
  <si>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</si>
  <si>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</si>
  <si>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</si>
  <si>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</si>
  <si>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</si>
  <si>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</si>
  <si>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</si>
  <si>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</si>
  <si>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</si>
  <si>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</si>
  <si>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</si>
  <si>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</si>
  <si>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</si>
  <si>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</si>
  <si>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</si>
  <si>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</si>
  <si>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</si>
  <si>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</si>
  <si>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</si>
  <si>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</si>
  <si>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</si>
  <si>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</si>
  <si>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</si>
  <si>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</si>
  <si>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</si>
  <si>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</si>
  <si>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</si>
  <si>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</si>
  <si>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</si>
  <si>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</si>
  <si>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</si>
  <si>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</si>
  <si>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</si>
  <si>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</si>
  <si>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</si>
  <si>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</si>
  <si>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</si>
  <si>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</si>
  <si>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</si>
  <si>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</si>
  <si>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</si>
  <si>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</si>
  <si>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</si>
  <si>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</si>
  <si>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</si>
  <si>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</si>
  <si>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</si>
  <si>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</si>
  <si>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</si>
  <si>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</si>
  <si>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</si>
  <si>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</si>
  <si>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</si>
  <si>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</si>
  <si>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</si>
  <si>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</si>
  <si>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</si>
  <si>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</si>
  <si>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</si>
  <si>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</si>
  <si>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</si>
  <si>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</si>
  <si>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</si>
  <si>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</si>
  <si>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</si>
  <si>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</si>
  <si>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</si>
  <si>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</si>
  <si>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</si>
  <si>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</si>
  <si>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</si>
  <si>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</si>
  <si>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</si>
  <si>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</si>
  <si>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</si>
  <si>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</si>
  <si>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</si>
  <si>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</si>
  <si>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</si>
  <si>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</si>
  <si>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</si>
  <si>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</si>
  <si>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</si>
  <si>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</si>
  <si>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</si>
  <si>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</si>
  <si>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</si>
  <si>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</si>
  <si>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</si>
  <si>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</si>
  <si>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</si>
  <si>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</si>
  <si>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</si>
  <si>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</si>
  <si>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</si>
  <si>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</si>
  <si>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</si>
  <si>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</si>
  <si>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</si>
  <si>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</si>
  <si>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</si>
  <si>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</si>
  <si>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</si>
  <si>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</si>
  <si>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</si>
  <si>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</si>
  <si>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</si>
  <si>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</si>
  <si>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</si>
  <si>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</si>
  <si>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</si>
  <si>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</si>
  <si>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</si>
  <si>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</si>
  <si>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</si>
  <si>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</si>
  <si>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</si>
  <si>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</si>
  <si>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</si>
  <si>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</si>
  <si>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</si>
  <si>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</si>
  <si>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</si>
  <si>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</si>
  <si>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</si>
  <si>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</si>
  <si>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</si>
  <si>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</si>
  <si>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</si>
  <si>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</si>
  <si>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</si>
  <si>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</si>
  <si>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</si>
  <si>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</si>
  <si>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</si>
  <si>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</si>
  <si>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</si>
  <si>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</si>
  <si>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</si>
  <si>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</si>
  <si>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</si>
  <si>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</si>
  <si>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</si>
  <si>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</si>
  <si>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</si>
  <si>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</si>
  <si>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</si>
  <si>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</si>
  <si>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</si>
  <si>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</si>
  <si>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</si>
  <si>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</si>
  <si>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</si>
  <si>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</si>
  <si>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</si>
  <si>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</si>
  <si>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</si>
  <si>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</si>
  <si>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</si>
  <si>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</si>
  <si>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</si>
  <si>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</si>
  <si>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</si>
  <si>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</si>
  <si>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</si>
  <si>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</si>
  <si>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</si>
  <si>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</si>
  <si>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</si>
  <si>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</si>
  <si>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</si>
  <si>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</si>
  <si>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</si>
  <si>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</si>
  <si>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</si>
  <si>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</si>
  <si>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</si>
  <si>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</si>
  <si>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</si>
  <si>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</si>
  <si>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</si>
  <si>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</si>
  <si>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</si>
  <si>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</si>
  <si>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</si>
  <si>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</si>
  <si>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</si>
  <si>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</si>
  <si>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</si>
  <si>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</si>
  <si>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</si>
  <si>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</si>
  <si>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</si>
  <si>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</si>
  <si>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</si>
  <si>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</si>
  <si>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</si>
  <si>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</si>
  <si>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</si>
  <si>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</si>
  <si>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</si>
  <si>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</si>
  <si>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</si>
  <si>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</si>
  <si>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</si>
  <si>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</si>
  <si>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</si>
  <si>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</si>
  <si>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</si>
  <si>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</si>
  <si>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</si>
  <si>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</si>
  <si>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</si>
  <si>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</si>
  <si>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</si>
  <si>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</si>
  <si>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</si>
  <si>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</si>
  <si>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</si>
  <si>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</si>
  <si>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</si>
  <si>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</si>
  <si>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</si>
  <si>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</si>
  <si>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</si>
  <si>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</si>
  <si>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</si>
  <si>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</si>
  <si>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</si>
  <si>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</si>
  <si>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</si>
  <si>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</si>
  <si>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</si>
  <si>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</si>
  <si>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</si>
  <si>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</si>
  <si>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</si>
  <si>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</si>
  <si>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</si>
  <si>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</si>
  <si>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</si>
  <si>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</si>
  <si>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</si>
  <si>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</si>
  <si>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</si>
  <si>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</si>
  <si>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</si>
  <si>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</si>
  <si>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</si>
  <si>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</si>
  <si>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</si>
  <si>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</si>
  <si>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</si>
  <si>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</si>
  <si>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</si>
  <si>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</si>
  <si>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</si>
  <si>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</si>
  <si>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</si>
  <si>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</si>
  <si>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</si>
  <si>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</si>
  <si>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</si>
  <si>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</si>
  <si>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</si>
  <si>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</si>
  <si>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</si>
  <si>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</si>
  <si>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</si>
  <si>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</si>
  <si>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</si>
  <si>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</si>
  <si>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</si>
  <si>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</si>
  <si>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</si>
  <si>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</si>
  <si>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</si>
  <si>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</si>
  <si>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</si>
  <si>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</si>
  <si>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</si>
  <si>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</si>
  <si>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</si>
  <si>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</si>
  <si>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</si>
  <si>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</si>
  <si>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</si>
  <si>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</si>
  <si>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</si>
  <si>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</si>
  <si>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</si>
  <si>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</si>
  <si>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</si>
  <si>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</si>
  <si>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</si>
  <si>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</si>
  <si>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</si>
  <si>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</si>
  <si>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</si>
  <si>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</si>
  <si>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</si>
  <si>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</si>
  <si>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</si>
  <si>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</si>
  <si>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</si>
  <si>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</si>
  <si>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</si>
  <si>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</si>
  <si>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</si>
  <si>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</si>
  <si>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</si>
  <si>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</si>
  <si>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</si>
  <si>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</si>
  <si>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</si>
  <si>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</si>
  <si>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</si>
  <si>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</si>
  <si>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</si>
  <si>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</si>
  <si>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</si>
  <si>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</si>
  <si>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</si>
  <si>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</si>
  <si>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</si>
  <si>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</si>
  <si>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</si>
  <si>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</si>
  <si>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</si>
  <si>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</si>
  <si>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</si>
  <si>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</si>
  <si>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</si>
  <si>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</si>
  <si>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</si>
  <si>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</si>
  <si>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</si>
  <si>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</si>
  <si>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</si>
  <si>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</si>
  <si>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</si>
  <si>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</si>
  <si>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</si>
  <si>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</si>
  <si>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</si>
  <si>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</si>
  <si>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</si>
  <si>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</si>
  <si>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</si>
  <si>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</si>
  <si>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</si>
  <si>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</si>
  <si>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</si>
  <si>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</si>
  <si>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</si>
  <si>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</si>
  <si>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</si>
  <si>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</si>
  <si>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</si>
  <si>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</si>
  <si>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</si>
  <si>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</si>
  <si>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</si>
  <si>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</si>
  <si>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</si>
  <si>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</si>
  <si>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</si>
  <si>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</si>
  <si>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</si>
  <si>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</si>
  <si>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</si>
  <si>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</si>
  <si>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</si>
  <si>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</si>
  <si>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</si>
  <si>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</si>
  <si>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</si>
  <si>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</si>
  <si>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</si>
  <si>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</si>
  <si>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</si>
  <si>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</si>
  <si>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</si>
  <si>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</si>
  <si>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</si>
  <si>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</si>
  <si>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</si>
  <si>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</si>
  <si>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</si>
  <si>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</si>
  <si>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</si>
  <si>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</si>
  <si>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</si>
  <si>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</si>
  <si>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</si>
  <si>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</si>
  <si>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</si>
  <si>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</si>
  <si>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</si>
  <si>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</si>
  <si>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</si>
  <si>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</si>
  <si>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</si>
  <si>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</si>
  <si>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</si>
  <si>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</si>
  <si>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</si>
  <si>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</si>
  <si>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</si>
  <si>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</si>
  <si>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</si>
  <si>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</si>
  <si>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</si>
  <si>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</si>
  <si>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</si>
  <si>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</si>
  <si>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</si>
  <si>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</si>
  <si>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</si>
  <si>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</si>
  <si>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</si>
  <si>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</si>
  <si>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</si>
  <si>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</si>
  <si>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</si>
  <si>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</si>
  <si>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</si>
  <si>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</si>
  <si>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</si>
  <si>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</si>
  <si>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</si>
  <si>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</si>
  <si>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</si>
  <si>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</si>
  <si>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</si>
  <si>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</si>
  <si>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</si>
  <si>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</si>
  <si>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</si>
  <si>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</si>
  <si>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</si>
  <si>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</si>
  <si>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</si>
  <si>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</si>
  <si>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</si>
  <si>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</si>
  <si>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</si>
  <si>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</si>
  <si>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</si>
  <si>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</si>
  <si>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</si>
  <si>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</si>
  <si>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</si>
  <si>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</si>
  <si>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</si>
  <si>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</si>
  <si>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</si>
  <si>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</si>
  <si>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</si>
  <si>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</si>
  <si>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</si>
  <si>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</si>
  <si>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</si>
  <si>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</si>
  <si>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</si>
  <si>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</si>
  <si>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</si>
  <si>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</si>
  <si>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</si>
  <si>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</si>
  <si>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</si>
  <si>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</si>
  <si>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</si>
  <si>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</si>
  <si>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</si>
  <si>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</si>
  <si>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</si>
  <si>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</si>
  <si>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</si>
  <si>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</si>
  <si>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</si>
  <si>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</si>
  <si>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</si>
  <si>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</si>
  <si>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</si>
  <si>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</si>
  <si>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</si>
  <si>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</si>
  <si>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</si>
  <si>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</si>
  <si>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</si>
  <si>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</si>
  <si>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</si>
  <si>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</si>
  <si>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</si>
  <si>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</si>
  <si>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</si>
  <si>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</si>
  <si>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</si>
  <si>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</si>
  <si>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</si>
  <si>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</si>
  <si>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</si>
  <si>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</si>
  <si>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</si>
  <si>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</si>
  <si>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</si>
  <si>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</si>
  <si>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</si>
  <si>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</si>
  <si>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</si>
  <si>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</si>
  <si>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</si>
  <si>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</si>
  <si>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</si>
  <si>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</si>
  <si>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</si>
  <si>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</si>
  <si>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</si>
  <si>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</si>
  <si>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</si>
  <si>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</si>
  <si>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</si>
  <si>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</si>
  <si>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</si>
  <si>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</si>
  <si>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</si>
  <si>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</si>
  <si>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</si>
  <si>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</si>
  <si>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</si>
  <si>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</si>
  <si>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</si>
  <si>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</si>
  <si>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</si>
  <si>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</si>
  <si>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</si>
  <si>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</si>
  <si>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</si>
  <si>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</si>
  <si>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</si>
  <si>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</si>
  <si>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</si>
  <si>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</si>
  <si>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</si>
  <si>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</si>
  <si>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</si>
  <si>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</si>
  <si>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</si>
  <si>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</si>
  <si>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</si>
  <si>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</si>
  <si>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</si>
  <si>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</si>
  <si>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</si>
  <si>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</si>
  <si>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</si>
  <si>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</si>
  <si>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</si>
  <si>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</si>
  <si>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</si>
  <si>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</si>
  <si>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</si>
  <si>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</si>
  <si>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</si>
  <si>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</si>
  <si>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</si>
  <si>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</si>
  <si>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</si>
  <si>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</si>
  <si>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</si>
  <si>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</si>
  <si>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</si>
  <si>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</si>
  <si>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</si>
  <si>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</si>
  <si>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</si>
  <si>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</si>
  <si>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</si>
  <si>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</si>
  <si>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</si>
  <si>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</si>
  <si>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</si>
  <si>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</si>
  <si>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</si>
  <si>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</si>
  <si>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</si>
  <si>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</si>
  <si>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</si>
  <si>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</si>
  <si>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</si>
  <si>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</si>
  <si>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</si>
  <si>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</si>
  <si>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</si>
  <si>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</si>
  <si>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</si>
  <si>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</si>
  <si>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</si>
  <si>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</si>
  <si>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</si>
  <si>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</si>
  <si>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</si>
  <si>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</si>
  <si>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</si>
  <si>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</si>
  <si>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</si>
  <si>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</si>
  <si>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</si>
  <si>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</si>
  <si>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</si>
  <si>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</si>
  <si>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</si>
  <si>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</si>
  <si>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</si>
  <si>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</si>
  <si>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</si>
  <si>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</si>
  <si>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</si>
  <si>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</si>
  <si>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</si>
  <si>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</si>
  <si>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</si>
  <si>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</si>
  <si>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</si>
  <si>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</si>
  <si>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</si>
  <si>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</si>
  <si>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</si>
  <si>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</si>
  <si>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</si>
  <si>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</si>
  <si>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</si>
  <si>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</si>
  <si>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</si>
  <si>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</si>
  <si>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</si>
  <si>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</si>
  <si>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</si>
  <si>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</si>
  <si>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</si>
  <si>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</si>
  <si>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</si>
  <si>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</si>
  <si>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</si>
  <si>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</si>
  <si>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</si>
  <si>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</si>
  <si>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</si>
  <si>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</si>
  <si>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</si>
  <si>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</si>
  <si>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</si>
  <si>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</si>
  <si>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</si>
  <si>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</si>
  <si>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</si>
  <si>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</si>
  <si>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</si>
  <si>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</si>
  <si>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</si>
  <si>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</si>
  <si>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</si>
  <si>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</si>
  <si>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</si>
  <si>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</si>
  <si>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</si>
  <si>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</si>
  <si>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</si>
  <si>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</si>
  <si>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</si>
  <si>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</si>
  <si>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</si>
  <si>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</si>
  <si>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</si>
  <si>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</si>
  <si>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</si>
  <si>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</si>
  <si>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</si>
  <si>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</si>
  <si>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</si>
  <si>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</si>
  <si>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</si>
  <si>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</si>
  <si>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</si>
  <si>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</si>
  <si>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</si>
  <si>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</si>
  <si>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</si>
  <si>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</si>
  <si>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</si>
  <si>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</si>
  <si>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</si>
  <si>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</si>
  <si>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</si>
  <si>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</si>
  <si>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</si>
  <si>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</si>
  <si>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</si>
  <si>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</si>
  <si>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</si>
  <si>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</si>
  <si>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</si>
  <si>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</si>
  <si>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</si>
  <si>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</si>
  <si>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</si>
  <si>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</si>
  <si>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</si>
  <si>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</si>
  <si>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</si>
  <si>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</si>
  <si>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</si>
  <si>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</si>
  <si>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</si>
  <si>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</si>
  <si>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</si>
  <si>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</si>
  <si>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</si>
  <si>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</si>
  <si>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</si>
  <si>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</si>
  <si>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</si>
  <si>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</si>
  <si>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</si>
  <si>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</si>
  <si>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</si>
  <si>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</si>
  <si>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</si>
  <si>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</si>
  <si>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</si>
  <si>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</si>
  <si>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</si>
  <si>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</si>
  <si>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</si>
  <si>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</si>
  <si>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</si>
  <si>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</si>
  <si>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</si>
  <si>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</si>
  <si>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</si>
  <si>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</si>
  <si>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</si>
  <si>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</si>
  <si>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</si>
  <si>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</si>
  <si>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</si>
  <si>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</si>
  <si>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</si>
  <si>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</si>
  <si>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</si>
  <si>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</si>
  <si>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</si>
  <si>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</si>
  <si>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</si>
  <si>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</si>
  <si>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</si>
  <si>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</si>
  <si>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</si>
  <si>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</si>
  <si>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</si>
  <si>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</si>
  <si>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</si>
  <si>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</si>
  <si>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</si>
  <si>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</si>
  <si>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</si>
  <si>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</si>
  <si>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</si>
  <si>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</si>
  <si>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</si>
  <si>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</si>
  <si>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</si>
  <si>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</si>
  <si>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</si>
  <si>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</si>
  <si>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</si>
  <si>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</si>
  <si>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</si>
  <si>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</si>
  <si>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</si>
  <si>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</si>
  <si>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</si>
  <si>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</si>
  <si>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</si>
  <si>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</si>
  <si>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</si>
  <si>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</si>
  <si>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</si>
  <si>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</si>
  <si>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</si>
  <si>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</si>
  <si>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</si>
  <si>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</si>
  <si>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</si>
  <si>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</si>
  <si>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</si>
  <si>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</si>
  <si>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</si>
  <si>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</si>
  <si>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</si>
  <si>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</si>
  <si>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</si>
  <si>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</si>
  <si>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</si>
  <si>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</si>
  <si>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</si>
  <si>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</si>
  <si>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</si>
  <si>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</si>
  <si>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</si>
  <si>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</si>
  <si>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</si>
  <si>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</si>
  <si>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</si>
  <si>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</si>
  <si>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</si>
  <si>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</si>
  <si>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</si>
  <si>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</si>
  <si>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</si>
  <si>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</si>
  <si>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</si>
  <si>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</si>
  <si>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</si>
  <si>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</si>
  <si>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</si>
  <si>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</si>
  <si>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</si>
  <si>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</si>
  <si>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</si>
  <si>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</si>
  <si>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</si>
  <si>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</si>
  <si>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</si>
  <si>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</si>
  <si>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</si>
  <si>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</si>
  <si>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</si>
  <si>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</si>
  <si>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</si>
  <si>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</si>
  <si>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</si>
  <si>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</si>
  <si>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</si>
  <si>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</si>
  <si>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</si>
  <si>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</si>
  <si>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</si>
  <si>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</si>
  <si>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</si>
  <si>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</si>
  <si>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</si>
  <si>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</si>
  <si>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</si>
  <si>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</si>
  <si>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</si>
  <si>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</si>
  <si>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</si>
  <si>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</si>
  <si>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</si>
  <si>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</si>
  <si>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</si>
  <si>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</si>
  <si>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</si>
  <si>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</si>
  <si>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</si>
  <si>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</si>
  <si>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</si>
  <si>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</si>
  <si>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</si>
  <si>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</si>
  <si>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</si>
  <si>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</si>
  <si>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</si>
  <si>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</si>
  <si>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</si>
  <si>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</si>
  <si>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</si>
  <si>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</si>
  <si>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</si>
  <si>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</si>
  <si>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</si>
  <si>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</si>
  <si>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</si>
  <si>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</si>
  <si>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</si>
  <si>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</si>
  <si>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</si>
  <si>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</si>
  <si>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</si>
  <si>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</si>
  <si>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</si>
  <si>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</si>
  <si>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</si>
  <si>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</si>
  <si>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</si>
  <si>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</si>
  <si>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</si>
  <si>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</si>
  <si>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</si>
  <si>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</si>
  <si>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</si>
  <si>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</si>
  <si>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</si>
  <si>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</si>
  <si>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</si>
  <si>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</si>
  <si>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</si>
  <si>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</si>
  <si>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</si>
  <si>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</si>
  <si>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</si>
  <si>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</si>
  <si>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</si>
  <si>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</si>
  <si>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</si>
  <si>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</si>
  <si>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</si>
  <si>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</si>
  <si>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</si>
  <si>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</si>
  <si>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</si>
  <si>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</si>
  <si>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</si>
  <si>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</si>
  <si>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</si>
  <si>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</si>
  <si>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</si>
  <si>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</si>
  <si>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</si>
  <si>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</si>
  <si>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</si>
  <si>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</si>
  <si>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</si>
  <si>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</si>
  <si>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</si>
  <si>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</si>
  <si>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</si>
  <si>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</si>
  <si>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</si>
  <si>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</si>
  <si>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</si>
  <si>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</si>
  <si>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</si>
  <si>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</si>
  <si>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</si>
  <si>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</si>
  <si>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</si>
  <si>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</si>
  <si>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</si>
  <si>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</si>
  <si>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</si>
  <si>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</si>
  <si>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</si>
  <si>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</si>
  <si>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</si>
  <si>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</si>
  <si>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</si>
  <si>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</si>
  <si>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</si>
  <si>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</si>
  <si>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</si>
  <si>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</si>
  <si>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</si>
  <si>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</si>
  <si>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</si>
  <si>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</si>
  <si>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</si>
  <si>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</si>
  <si>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</si>
  <si>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</si>
  <si>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</si>
  <si>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</si>
  <si>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</si>
  <si>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</si>
  <si>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</si>
  <si>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</si>
  <si>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</si>
  <si>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</si>
  <si>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</si>
  <si>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</si>
  <si>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</si>
  <si>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</si>
  <si>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</si>
  <si>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</si>
  <si>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</si>
  <si>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</si>
  <si>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</si>
  <si>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</si>
  <si>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</si>
  <si>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</si>
  <si>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</si>
  <si>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</si>
  <si>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</si>
  <si>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</si>
  <si>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</si>
  <si>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</si>
  <si>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</si>
  <si>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</si>
  <si>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</si>
  <si>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</si>
  <si>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</si>
  <si>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</si>
  <si>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</si>
  <si>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</si>
  <si>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</si>
  <si>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</si>
  <si>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</si>
  <si>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</si>
  <si>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</si>
  <si>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</si>
  <si>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</si>
  <si>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</si>
  <si>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</si>
  <si>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</si>
  <si>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</si>
  <si>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</si>
  <si>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</si>
  <si>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</si>
  <si>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</si>
  <si>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</si>
  <si>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</si>
  <si>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</si>
  <si>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</si>
  <si>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</si>
  <si>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</si>
  <si>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</si>
  <si>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</si>
  <si>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</si>
  <si>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</si>
  <si>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</si>
  <si>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</si>
  <si>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</si>
  <si>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</si>
  <si>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</si>
  <si>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</si>
  <si>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</si>
  <si>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</si>
  <si>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</si>
  <si>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</si>
  <si>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</si>
  <si>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</si>
  <si>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</si>
  <si>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</si>
  <si>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</si>
  <si>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</si>
  <si>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</si>
  <si>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</si>
  <si>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</si>
  <si>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</si>
  <si>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</si>
  <si>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</si>
  <si>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</si>
  <si>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</si>
  <si>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</si>
  <si>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</si>
  <si>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</si>
  <si>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</si>
  <si>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</si>
  <si>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</si>
  <si>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</si>
  <si>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</si>
  <si>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</si>
  <si>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</si>
  <si>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</si>
  <si>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</si>
  <si>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</si>
  <si>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</si>
  <si>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</si>
  <si>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</si>
  <si>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</si>
  <si>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</si>
  <si>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</si>
  <si>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</si>
  <si>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</si>
  <si>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</si>
  <si>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</si>
  <si>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</si>
  <si>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</si>
  <si>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</si>
  <si>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</si>
  <si>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</si>
  <si>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</si>
  <si>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</si>
  <si>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</si>
  <si>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</si>
  <si>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</si>
  <si>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</si>
  <si>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</si>
  <si>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</si>
  <si>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</si>
  <si>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</si>
  <si>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</si>
  <si>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</si>
  <si>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</si>
  <si>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</si>
  <si>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</si>
  <si>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</si>
  <si>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</si>
  <si>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</si>
  <si>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</si>
  <si>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</si>
  <si>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</si>
  <si>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</si>
  <si>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</si>
  <si>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</si>
  <si>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</si>
  <si>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</si>
  <si>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</si>
  <si>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</si>
  <si>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</si>
  <si>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</si>
  <si>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</si>
  <si>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</si>
  <si>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</si>
  <si>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</si>
  <si>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</si>
  <si>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</si>
  <si>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</si>
  <si>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</si>
  <si>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</si>
  <si>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</si>
  <si>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</si>
  <si>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</si>
  <si>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</si>
  <si>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</si>
  <si>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</si>
  <si>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</si>
  <si>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</si>
  <si>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</si>
  <si>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</si>
  <si>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</si>
  <si>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</si>
  <si>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</si>
  <si>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</si>
  <si>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</si>
  <si>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</si>
  <si>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</si>
  <si>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</si>
  <si>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</si>
  <si>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</si>
  <si>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</si>
  <si>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</si>
  <si>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</si>
  <si>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</si>
  <si>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</si>
  <si>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</si>
  <si>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</si>
  <si>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</si>
  <si>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</si>
  <si>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</si>
  <si>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</si>
  <si>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</si>
  <si>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</si>
  <si>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</si>
  <si>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</si>
  <si>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</si>
  <si>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</si>
  <si>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</si>
  <si>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</si>
  <si>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</si>
  <si>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</si>
  <si>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</si>
  <si>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</si>
  <si>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</si>
  <si>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</si>
  <si>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</si>
  <si>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</si>
  <si>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</si>
  <si>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</si>
  <si>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</si>
  <si>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</si>
  <si>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</si>
  <si>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</si>
  <si>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</si>
  <si>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</si>
  <si>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</si>
  <si>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</si>
  <si>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</si>
  <si>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</si>
  <si>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</si>
  <si>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</si>
  <si>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</si>
  <si>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</si>
  <si>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</si>
  <si>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</si>
  <si>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</si>
  <si>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</si>
  <si>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</si>
  <si>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</si>
  <si>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</si>
  <si>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</si>
  <si>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</si>
  <si>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</si>
  <si>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</si>
  <si>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</si>
  <si>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</si>
  <si>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</si>
  <si>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</si>
  <si>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</si>
  <si>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</si>
  <si>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</si>
  <si>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</si>
  <si>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</si>
  <si>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</si>
  <si>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</si>
  <si>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</si>
  <si>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</si>
  <si>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</si>
  <si>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</si>
  <si>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</si>
  <si>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</si>
  <si>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</si>
  <si>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</si>
  <si>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</si>
  <si>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</si>
  <si>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</si>
  <si>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</si>
  <si>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</si>
  <si>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</si>
  <si>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</si>
  <si>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</si>
  <si>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</si>
  <si>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</si>
  <si>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</si>
  <si>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</si>
  <si>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</si>
  <si>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</si>
  <si>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</si>
  <si>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</si>
  <si>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</si>
  <si>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</si>
  <si>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</si>
  <si>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</si>
  <si>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</si>
  <si>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</si>
  <si>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</si>
  <si>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</si>
  <si>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</si>
  <si>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</si>
  <si>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</si>
  <si>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</si>
  <si>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</si>
  <si>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</si>
  <si>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</si>
  <si>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</si>
  <si>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</si>
  <si>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</si>
  <si>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</si>
  <si>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</si>
  <si>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</si>
  <si>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</si>
  <si>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</si>
  <si>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</si>
  <si>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</si>
  <si>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</si>
  <si>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</si>
  <si>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</si>
  <si>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</si>
  <si>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</si>
  <si>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</si>
  <si>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</si>
  <si>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</si>
  <si>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</si>
  <si>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</si>
  <si>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</si>
  <si>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</si>
  <si>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</si>
  <si>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</si>
  <si>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</si>
  <si>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</si>
  <si>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</si>
  <si>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</si>
  <si>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</si>
  <si>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</si>
  <si>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</si>
  <si>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</si>
  <si>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</si>
  <si>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</si>
  <si>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</si>
  <si>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</si>
  <si>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</si>
  <si>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</si>
  <si>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</si>
  <si>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</si>
  <si>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</si>
  <si>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</si>
  <si>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</si>
  <si>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</si>
  <si>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</si>
  <si>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</si>
  <si>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</si>
  <si>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</si>
  <si>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</si>
  <si>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</si>
  <si>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</si>
  <si>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</si>
  <si>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</si>
  <si>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</si>
  <si>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</si>
  <si>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</si>
  <si>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</si>
  <si>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</si>
  <si>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</si>
  <si>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</si>
  <si>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</si>
  <si>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</si>
  <si>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</si>
  <si>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</si>
  <si>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</si>
  <si>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</si>
  <si>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</si>
  <si>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</si>
  <si>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</si>
  <si>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</si>
  <si>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</si>
  <si>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</si>
  <si>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</si>
  <si>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</si>
  <si>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</si>
  <si>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</si>
  <si>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</si>
  <si>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</si>
  <si>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</si>
  <si>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</si>
  <si>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</si>
  <si>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</si>
  <si>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</si>
  <si>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</si>
  <si>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</si>
  <si>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</si>
  <si>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</si>
  <si>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</si>
  <si>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</si>
  <si>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</si>
  <si>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</si>
  <si>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</si>
  <si>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</si>
  <si>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</si>
  <si>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</si>
  <si>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</si>
  <si>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</si>
  <si>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</si>
  <si>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</si>
  <si>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</si>
  <si>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</si>
  <si>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</si>
  <si>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</si>
  <si>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</si>
  <si>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</si>
  <si>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</si>
  <si>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</si>
  <si>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</si>
  <si>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</si>
  <si>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</si>
  <si>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</si>
  <si>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</si>
  <si>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</si>
  <si>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</si>
  <si>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</si>
  <si>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</si>
  <si>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</si>
  <si>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</si>
  <si>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</si>
  <si>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</si>
  <si>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</si>
  <si>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</si>
  <si>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</si>
  <si>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</si>
  <si>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</si>
  <si>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</si>
  <si>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</si>
  <si>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</si>
  <si>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</si>
  <si>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</si>
  <si>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</si>
  <si>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</si>
  <si>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</si>
  <si>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</si>
  <si>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</si>
  <si>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</si>
  <si>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</si>
  <si>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</si>
  <si>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</si>
  <si>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</si>
  <si>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</si>
  <si>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</si>
  <si>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</si>
  <si>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</si>
  <si>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</si>
  <si>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</si>
  <si>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</si>
  <si>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</si>
  <si>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</si>
  <si>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</si>
  <si>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</si>
  <si>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</si>
  <si>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</si>
  <si>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</si>
  <si>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</si>
  <si>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</si>
  <si>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</si>
  <si>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</si>
  <si>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</si>
  <si>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</si>
  <si>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</si>
  <si>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</si>
  <si>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</si>
  <si>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</si>
  <si>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</si>
  <si>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</si>
  <si>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</si>
  <si>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</si>
  <si>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</si>
  <si>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</si>
  <si>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</si>
  <si>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</si>
  <si>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</si>
  <si>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</si>
  <si>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</si>
  <si>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</si>
  <si>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</si>
  <si>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</si>
  <si>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</si>
  <si>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</si>
  <si>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</si>
  <si>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</si>
  <si>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</si>
  <si>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</si>
  <si>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</si>
  <si>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</si>
  <si>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</si>
  <si>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</si>
  <si>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</si>
  <si>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</si>
  <si>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</si>
  <si>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</si>
  <si>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</si>
  <si>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</si>
  <si>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</si>
  <si>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</si>
  <si>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</si>
  <si>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</si>
  <si>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</si>
  <si>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</si>
  <si>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</si>
  <si>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</si>
  <si>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</si>
  <si>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</si>
  <si>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</si>
  <si>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</si>
  <si>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</si>
  <si>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</si>
  <si>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</si>
  <si>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</si>
  <si>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</si>
  <si>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</si>
  <si>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</si>
  <si>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</si>
  <si>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</si>
  <si>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</si>
  <si>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</si>
  <si>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</si>
  <si>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</si>
  <si>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</si>
  <si>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</si>
  <si>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</si>
  <si>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</si>
  <si>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</si>
  <si>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</si>
  <si>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</si>
  <si>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</si>
  <si>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</si>
  <si>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</si>
  <si>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</si>
  <si>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</si>
  <si>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</si>
  <si>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</si>
  <si>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</si>
  <si>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</si>
  <si>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</si>
  <si>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</si>
  <si>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</si>
  <si>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</si>
  <si>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</si>
  <si>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</si>
  <si>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</si>
  <si>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</si>
  <si>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</si>
  <si>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</si>
  <si>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</si>
  <si>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</si>
  <si>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</si>
  <si>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</si>
  <si>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</si>
  <si>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</si>
  <si>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</si>
  <si>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</si>
  <si>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</si>
  <si>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</si>
  <si>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</si>
  <si>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</si>
  <si>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</si>
  <si>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</si>
  <si>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</si>
  <si>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</si>
  <si>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</si>
  <si>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</si>
  <si>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</si>
  <si>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</si>
  <si>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</si>
  <si>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</si>
  <si>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</si>
  <si>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</si>
  <si>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</si>
  <si>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</si>
  <si>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</si>
  <si>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</si>
  <si>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</si>
  <si>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</si>
  <si>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</si>
  <si>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</si>
  <si>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</si>
  <si>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</si>
  <si>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</si>
  <si>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</si>
  <si>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</si>
  <si>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</si>
  <si>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</si>
  <si>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</si>
  <si>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</si>
  <si>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</si>
  <si>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</si>
  <si>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</si>
  <si>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</si>
  <si>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</si>
  <si>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</si>
  <si>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</si>
  <si>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</si>
  <si>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</si>
  <si>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</si>
  <si>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</si>
  <si>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</si>
  <si>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</si>
  <si>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</si>
  <si>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</si>
  <si>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</si>
  <si>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</si>
  <si>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</si>
  <si>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</si>
  <si>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</si>
  <si>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</si>
  <si>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</si>
  <si>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</si>
  <si>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</si>
  <si>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</si>
  <si>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</si>
  <si>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</si>
  <si>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</si>
  <si>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</si>
  <si>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</si>
  <si>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</si>
  <si>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</si>
  <si>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</si>
  <si>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</si>
  <si>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</si>
  <si>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</si>
  <si>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</si>
  <si>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</si>
  <si>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</si>
  <si>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</si>
  <si>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</si>
  <si>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</si>
  <si>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</si>
  <si>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</si>
  <si>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</si>
  <si>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</si>
  <si>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</si>
  <si>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</si>
  <si>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</si>
  <si>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</si>
  <si>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</si>
  <si>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</si>
  <si>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</si>
  <si>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</si>
  <si>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</si>
  <si>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</si>
  <si>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</si>
  <si>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</si>
  <si>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</si>
  <si>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</si>
  <si>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</si>
  <si>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</si>
  <si>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</si>
  <si>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</si>
  <si>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</si>
  <si>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</si>
  <si>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</si>
  <si>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</si>
  <si>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</si>
  <si>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</si>
  <si>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</si>
  <si>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</si>
  <si>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</si>
  <si>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</si>
  <si>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</si>
  <si>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</si>
  <si>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</si>
  <si>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</si>
  <si>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</si>
  <si>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</si>
  <si>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</si>
  <si>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</si>
  <si>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</si>
  <si>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</si>
  <si>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</si>
  <si>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</si>
  <si>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</si>
  <si>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</si>
  <si>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</si>
  <si>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</si>
  <si>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</si>
  <si>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</si>
  <si>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</si>
  <si>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</si>
  <si>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</si>
  <si>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</si>
  <si>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</si>
  <si>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</si>
  <si>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</si>
  <si>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</si>
  <si>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</si>
  <si>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</si>
  <si>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</si>
  <si>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</si>
  <si>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</si>
  <si>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</si>
  <si>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</si>
  <si>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</si>
  <si>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</si>
  <si>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</si>
  <si>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</si>
  <si>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</si>
  <si>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</si>
  <si>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</si>
  <si>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</si>
  <si>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</si>
  <si>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</si>
  <si>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</si>
  <si>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</si>
  <si>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</si>
  <si>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</si>
  <si>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</si>
  <si>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</si>
  <si>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</si>
  <si>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</si>
  <si>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</si>
  <si>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</si>
  <si>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</si>
  <si>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</si>
  <si>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</si>
  <si>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</si>
  <si>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</si>
  <si>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</si>
  <si>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</si>
  <si>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</si>
  <si>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</si>
  <si>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</si>
  <si>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</si>
  <si>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</si>
  <si>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</si>
  <si>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</si>
  <si>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</si>
  <si>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</si>
  <si>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</si>
  <si>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</si>
  <si>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</si>
  <si>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</si>
  <si>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</si>
  <si>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</si>
  <si>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</si>
  <si>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</si>
  <si>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</si>
  <si>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</si>
  <si>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</si>
  <si>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</si>
  <si>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</si>
  <si>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</si>
  <si>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</si>
  <si>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</si>
  <si>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</si>
  <si>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</si>
  <si>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</si>
  <si>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</si>
  <si>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</si>
  <si>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</si>
  <si>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</si>
  <si>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</si>
  <si>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</si>
  <si>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</si>
  <si>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</si>
  <si>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</si>
  <si>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</si>
  <si>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</si>
  <si>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</si>
  <si>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</si>
  <si>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</si>
  <si>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</si>
  <si>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</si>
  <si>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</si>
  <si>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</si>
  <si>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</si>
  <si>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</si>
  <si>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</si>
  <si>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</si>
  <si>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</si>
  <si>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</si>
  <si>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</si>
  <si>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</si>
  <si>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</si>
  <si>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</si>
  <si>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</si>
  <si>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</si>
  <si>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</si>
  <si>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</si>
  <si>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</si>
  <si>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</si>
  <si>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</si>
  <si>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</si>
  <si>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</si>
  <si>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</si>
  <si>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</si>
  <si>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</si>
  <si>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</si>
  <si>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</si>
  <si>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</si>
  <si>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</si>
  <si>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</si>
  <si>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</si>
  <si>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</si>
  <si>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</si>
  <si>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</si>
  <si>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</si>
  <si>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</si>
  <si>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</si>
  <si>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</si>
  <si>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</si>
  <si>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</si>
  <si>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</si>
  <si>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</si>
  <si>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</si>
  <si>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</si>
  <si>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</si>
  <si>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</si>
  <si>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</si>
  <si>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</si>
  <si>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</si>
  <si>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</si>
  <si>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</si>
  <si>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</si>
  <si>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</si>
  <si>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</si>
  <si>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</si>
  <si>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</si>
  <si>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</si>
  <si>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</si>
  <si>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</si>
  <si>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</si>
  <si>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</si>
  <si>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</si>
  <si>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</si>
  <si>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</si>
  <si>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</si>
  <si>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</si>
  <si>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</si>
  <si>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</si>
  <si>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</si>
  <si>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</si>
  <si>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</si>
  <si>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</si>
  <si>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</si>
  <si>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</si>
  <si>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</si>
  <si>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</si>
  <si>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</si>
  <si>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</si>
  <si>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</si>
  <si>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</si>
  <si>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</si>
  <si>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</si>
  <si>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</si>
  <si>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</si>
  <si>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</si>
  <si>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</si>
  <si>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</si>
  <si>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</si>
  <si>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</si>
  <si>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</si>
  <si>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</si>
  <si>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</si>
  <si>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</si>
  <si>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</si>
  <si>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</si>
  <si>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</si>
  <si>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</si>
  <si>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</si>
  <si>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</si>
  <si>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</si>
  <si>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</si>
  <si>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</si>
  <si>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</si>
  <si>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</si>
  <si>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</si>
  <si>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</si>
  <si>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</si>
  <si>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</si>
  <si>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</si>
  <si>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</si>
  <si>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</si>
  <si>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</si>
  <si>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</si>
  <si>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</si>
  <si>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</si>
  <si>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</si>
  <si>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</si>
  <si>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</si>
  <si>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</si>
  <si>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</si>
  <si>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</si>
  <si>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</si>
  <si>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</si>
  <si>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</si>
  <si>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</si>
  <si>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</si>
  <si>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</si>
  <si>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</si>
  <si>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</si>
  <si>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</si>
  <si>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</si>
  <si>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</si>
  <si>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</si>
  <si>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</si>
  <si>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</si>
  <si>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</si>
  <si>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</si>
  <si>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</si>
  <si>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</si>
  <si>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</si>
  <si>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</si>
  <si>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</si>
  <si>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</si>
  <si>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</si>
  <si>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</si>
  <si>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</si>
  <si>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</si>
  <si>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</si>
  <si>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</si>
  <si>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</si>
  <si>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</si>
  <si>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</si>
  <si>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</si>
  <si>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</si>
  <si>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</si>
  <si>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</si>
  <si>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</si>
  <si>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</si>
  <si>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</si>
  <si>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</si>
  <si>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</si>
  <si>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</si>
  <si>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</si>
  <si>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</si>
  <si>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</si>
  <si>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</si>
  <si>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</si>
  <si>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</si>
  <si>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</si>
  <si>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</si>
  <si>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</si>
  <si>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</si>
  <si>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</si>
  <si>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</si>
  <si>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</si>
  <si>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</si>
  <si>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</si>
  <si>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</si>
  <si>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</si>
  <si>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</si>
  <si>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</si>
  <si>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</si>
  <si>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</si>
  <si>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</si>
  <si>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</si>
  <si>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</si>
  <si>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</si>
  <si>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</si>
  <si>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</si>
  <si>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</si>
  <si>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</si>
  <si>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</si>
  <si>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</si>
  <si>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</si>
  <si>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</si>
  <si>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</si>
  <si>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</si>
  <si>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</si>
  <si>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</si>
  <si>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</si>
  <si>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</si>
  <si>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</si>
  <si>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</si>
  <si>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</si>
  <si>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</si>
  <si>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</si>
  <si>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</si>
  <si>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</si>
  <si>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</si>
  <si>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</si>
  <si>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</si>
  <si>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</si>
  <si>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</si>
  <si>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</si>
  <si>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</si>
  <si>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</si>
  <si>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</si>
  <si>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</si>
  <si>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</si>
  <si>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</si>
  <si>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</si>
  <si>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</si>
  <si>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</si>
  <si>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</si>
  <si>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</si>
  <si>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</si>
  <si>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</si>
  <si>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</si>
  <si>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</si>
  <si>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</si>
  <si>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</si>
  <si>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</si>
  <si>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</si>
  <si>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</si>
  <si>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</si>
  <si>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</si>
  <si>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</si>
  <si>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</si>
  <si>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</si>
  <si>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</si>
  <si>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</si>
  <si>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</si>
  <si>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</si>
  <si>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</si>
  <si>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</si>
  <si>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</si>
  <si>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</si>
  <si>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</si>
  <si>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</si>
  <si>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</si>
  <si>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</si>
  <si>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</si>
  <si>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</si>
  <si>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</si>
  <si>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</si>
  <si>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</si>
  <si>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</si>
  <si>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</si>
  <si>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</si>
  <si>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</si>
  <si>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</si>
  <si>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</si>
  <si>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</si>
  <si>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</si>
  <si>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</si>
  <si>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</si>
  <si>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</si>
  <si>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</si>
  <si>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</si>
  <si>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</si>
  <si>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</si>
  <si>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</si>
  <si>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</si>
  <si>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</si>
  <si>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</si>
  <si>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</si>
  <si>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</si>
  <si>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</si>
  <si>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</si>
  <si>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</si>
  <si>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</si>
  <si>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</si>
  <si>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</si>
  <si>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</si>
  <si>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</si>
  <si>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</si>
  <si>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</si>
  <si>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</si>
  <si>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</si>
  <si>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</si>
  <si>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</si>
  <si>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</si>
  <si>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</si>
  <si>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</si>
  <si>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</si>
  <si>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</si>
  <si>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</si>
  <si>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</si>
  <si>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</si>
  <si>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</si>
  <si>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</si>
  <si>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</si>
  <si>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</si>
  <si>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</si>
  <si>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</si>
  <si>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</si>
  <si>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</si>
  <si>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</si>
  <si>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</si>
  <si>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</si>
  <si>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</si>
  <si>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</si>
  <si>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</si>
  <si>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</si>
  <si>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</si>
  <si>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</si>
  <si>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</si>
  <si>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</si>
  <si>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</si>
  <si>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</si>
  <si>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</si>
  <si>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</si>
  <si>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</si>
  <si>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</si>
  <si>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</si>
  <si>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</si>
  <si>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</si>
  <si>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</si>
  <si>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</si>
  <si>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</si>
  <si>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</si>
  <si>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</si>
  <si>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</si>
  <si>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</si>
  <si>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</si>
  <si>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</si>
  <si>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</si>
  <si>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</si>
  <si>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</si>
  <si>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</si>
  <si>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</si>
  <si>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</si>
  <si>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</si>
  <si>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</si>
  <si>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</si>
  <si>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</si>
  <si>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</si>
  <si>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</si>
  <si>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</si>
  <si>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</si>
  <si>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</si>
  <si>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</si>
  <si>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</si>
  <si>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</si>
  <si>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</si>
  <si>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</si>
  <si>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</si>
  <si>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</si>
  <si>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</si>
  <si>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</si>
  <si>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</si>
  <si>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</si>
  <si>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</si>
  <si>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</si>
  <si>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</si>
  <si>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</si>
  <si>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</si>
  <si>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</si>
  <si>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</si>
  <si>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</si>
  <si>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</si>
  <si>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</si>
  <si>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</si>
  <si>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</si>
  <si>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</si>
  <si>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</si>
  <si>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</si>
  <si>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</si>
  <si>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</si>
  <si>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</si>
  <si>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</si>
  <si>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</si>
  <si>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</si>
  <si>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</si>
  <si>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</si>
  <si>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</si>
  <si>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</si>
  <si>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</si>
  <si>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</si>
  <si>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</si>
  <si>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</si>
  <si>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</si>
  <si>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</si>
  <si>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</si>
  <si>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</si>
  <si>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</si>
  <si>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</si>
  <si>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</si>
  <si>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</si>
  <si>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</si>
  <si>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</si>
  <si>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</si>
  <si>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</si>
  <si>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</si>
  <si>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</si>
  <si>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</si>
  <si>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</si>
  <si>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</si>
  <si>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</si>
  <si>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</si>
  <si>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</si>
  <si>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</si>
  <si>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</si>
  <si>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</si>
  <si>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</si>
  <si>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</si>
  <si>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</si>
  <si>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</si>
  <si>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</si>
  <si>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</si>
  <si>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</si>
  <si>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</si>
  <si>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</si>
  <si>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</si>
  <si>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</si>
  <si>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</si>
  <si>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</si>
  <si>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</si>
  <si>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</si>
  <si>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</si>
  <si>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</si>
  <si>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</si>
  <si>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</si>
  <si>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</si>
  <si>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</si>
  <si>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</si>
  <si>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</si>
  <si>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</si>
  <si>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</si>
  <si>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</si>
  <si>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</si>
  <si>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</si>
  <si>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</si>
  <si>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</si>
  <si>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</si>
  <si>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</si>
  <si>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</si>
  <si>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</si>
  <si>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</si>
  <si>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</si>
  <si>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</si>
  <si>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</si>
  <si>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</si>
  <si>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</si>
  <si>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</si>
  <si>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</si>
  <si>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</si>
  <si>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</si>
  <si>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</si>
  <si>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</si>
  <si>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</si>
  <si>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</si>
  <si>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</si>
  <si>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</si>
  <si>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</si>
  <si>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</si>
  <si>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</si>
  <si>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</si>
  <si>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</si>
  <si>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</si>
  <si>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</si>
  <si>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</si>
  <si>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</si>
  <si>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</si>
  <si>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</si>
  <si>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</si>
  <si>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</si>
  <si>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</si>
  <si>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</si>
  <si>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</si>
  <si>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</si>
  <si>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</si>
  <si>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</si>
  <si>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</si>
  <si>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</si>
  <si>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</si>
  <si>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</si>
  <si>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</si>
  <si>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</si>
  <si>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</si>
  <si>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</si>
  <si>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</si>
  <si>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</si>
  <si>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</si>
  <si>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</si>
  <si>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</si>
  <si>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</si>
  <si>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</si>
  <si>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</si>
  <si>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</si>
  <si>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</si>
  <si>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</si>
  <si>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</si>
  <si>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</si>
  <si>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</si>
  <si>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</si>
  <si>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</si>
  <si>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</si>
  <si>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</si>
  <si>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</si>
  <si>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</si>
  <si>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</si>
  <si>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</si>
  <si>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</si>
  <si>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</si>
  <si>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</si>
  <si>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</si>
  <si>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</si>
  <si>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</si>
  <si>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</si>
  <si>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</si>
  <si>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</si>
  <si>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</si>
  <si>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</si>
  <si>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</si>
  <si>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</si>
  <si>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</si>
  <si>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</si>
  <si>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</si>
  <si>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</si>
  <si>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</si>
  <si>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</si>
  <si>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</si>
  <si>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</si>
  <si>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</si>
  <si>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</si>
  <si>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</si>
  <si>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</si>
  <si>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</si>
  <si>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</si>
  <si>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</si>
  <si>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</si>
  <si>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</si>
  <si>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</si>
  <si>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</si>
  <si>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</si>
  <si>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</si>
  <si>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</si>
  <si>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</si>
  <si>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</si>
  <si>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</si>
  <si>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</si>
  <si>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</si>
  <si>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</si>
  <si>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</si>
  <si>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</si>
  <si>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</si>
  <si>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</si>
  <si>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</si>
  <si>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</si>
  <si>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</si>
  <si>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</si>
  <si>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</si>
  <si>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</si>
  <si>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</si>
  <si>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</si>
  <si>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</si>
  <si>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</si>
  <si>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</si>
  <si>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</si>
  <si>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</si>
  <si>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</si>
  <si>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</si>
  <si>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</si>
  <si>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</si>
  <si>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</si>
  <si>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</si>
  <si>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</si>
  <si>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</si>
  <si>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</si>
  <si>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</si>
  <si>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</si>
  <si>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</si>
  <si>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</si>
  <si>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</si>
  <si>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</si>
  <si>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</si>
  <si>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</si>
  <si>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</si>
  <si>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</si>
  <si>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</si>
  <si>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</si>
  <si>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</si>
  <si>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</si>
  <si>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</si>
  <si>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</si>
  <si>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</si>
  <si>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</si>
  <si>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</si>
  <si>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</si>
  <si>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</si>
  <si>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</si>
  <si>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</si>
  <si>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</si>
  <si>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</si>
  <si>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</si>
  <si>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</si>
  <si>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</si>
  <si>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</si>
  <si>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</si>
  <si>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</si>
  <si>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</si>
  <si>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</si>
  <si>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</si>
  <si>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</si>
  <si>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</si>
  <si>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</si>
  <si>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</si>
  <si>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</si>
  <si>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</si>
  <si>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</si>
  <si>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</si>
  <si>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</si>
  <si>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</si>
  <si>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</si>
  <si>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</si>
  <si>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</si>
  <si>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</si>
  <si>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</si>
  <si>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</si>
  <si>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</si>
  <si>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</si>
  <si>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</si>
  <si>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</si>
  <si>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</si>
  <si>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</si>
  <si>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</si>
  <si>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</si>
  <si>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</si>
  <si>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</si>
  <si>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</si>
  <si>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</si>
  <si>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</si>
  <si>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</si>
  <si>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</si>
  <si>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</si>
  <si>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</si>
  <si>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</si>
  <si>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</si>
  <si>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</si>
  <si>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</si>
  <si>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</si>
  <si>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</si>
  <si>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</si>
  <si>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</si>
  <si>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</si>
  <si>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</si>
  <si>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</si>
  <si>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</si>
  <si>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</si>
  <si>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</si>
  <si>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</si>
  <si>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</si>
  <si>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</si>
  <si>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</si>
  <si>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</si>
  <si>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</si>
  <si>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</si>
  <si>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</si>
  <si>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</si>
  <si>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</si>
  <si>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</si>
  <si>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</si>
  <si>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</si>
  <si>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</si>
  <si>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</si>
  <si>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</si>
  <si>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</si>
  <si>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</si>
  <si>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</si>
  <si>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</si>
  <si>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</si>
  <si>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</si>
  <si>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</si>
  <si>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</si>
  <si>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</si>
  <si>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</si>
  <si>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</si>
  <si>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</si>
  <si>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</si>
  <si>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</si>
  <si>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</si>
  <si>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</si>
  <si>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</si>
  <si>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</si>
  <si>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</si>
  <si>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</si>
  <si>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</si>
  <si>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</si>
  <si>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</si>
  <si>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</si>
  <si>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</si>
  <si>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</si>
  <si>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</si>
  <si>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</si>
  <si>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</si>
  <si>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</si>
  <si>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</si>
  <si>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</si>
  <si>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</si>
  <si>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</si>
  <si>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</si>
  <si>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</si>
  <si>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</si>
  <si>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</si>
  <si>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</si>
  <si>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</si>
  <si>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</si>
  <si>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</si>
  <si>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</si>
  <si>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</si>
  <si>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</si>
  <si>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</si>
  <si>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</si>
  <si>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</si>
  <si>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</si>
  <si>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</si>
  <si>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</si>
  <si>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</si>
  <si>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</si>
  <si>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</si>
  <si>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</si>
  <si>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</si>
  <si>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</si>
  <si>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</si>
  <si>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</si>
  <si>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</si>
  <si>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</si>
  <si>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</si>
  <si>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</si>
  <si>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</si>
  <si>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</si>
  <si>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</si>
  <si>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</si>
  <si>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</si>
  <si>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</si>
  <si>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</si>
  <si>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</si>
  <si>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</si>
  <si>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</si>
  <si>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</si>
  <si>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</si>
  <si>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</si>
  <si>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</si>
  <si>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</si>
  <si>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</si>
  <si>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</si>
  <si>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</si>
  <si>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</si>
  <si>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</si>
  <si>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</si>
  <si>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</si>
  <si>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</si>
  <si>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</si>
  <si>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</si>
  <si>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</si>
  <si>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</si>
  <si>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</si>
  <si>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</si>
  <si>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</si>
  <si>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</si>
  <si>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</si>
  <si>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</si>
  <si>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</si>
  <si>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</si>
  <si>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</si>
  <si>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</si>
  <si>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</si>
  <si>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</si>
  <si>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</si>
  <si>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</si>
  <si>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</si>
  <si>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</si>
  <si>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</si>
  <si>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</si>
  <si>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</si>
  <si>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</si>
  <si>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</si>
  <si>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</si>
  <si>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</si>
  <si>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</si>
  <si>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</si>
  <si>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</si>
  <si>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</si>
  <si>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</si>
  <si>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</si>
  <si>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</si>
  <si>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</si>
  <si>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</si>
  <si>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</si>
  <si>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</si>
  <si>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</si>
  <si>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</si>
  <si>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</si>
  <si>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</si>
  <si>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</si>
  <si>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</si>
  <si>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</si>
  <si>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</si>
  <si>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</si>
  <si>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</si>
  <si>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</si>
  <si>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</si>
  <si>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</si>
  <si>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</si>
  <si>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</si>
  <si>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</si>
  <si>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</si>
  <si>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</si>
  <si>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</si>
  <si>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</si>
  <si>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</si>
  <si>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</si>
  <si>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</si>
  <si>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</si>
  <si>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</si>
  <si>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</si>
  <si>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</si>
  <si>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</si>
  <si>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</si>
  <si>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</si>
  <si>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</si>
  <si>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</si>
  <si>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</si>
  <si>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</si>
  <si>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</si>
  <si>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</si>
  <si>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</si>
  <si>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</si>
  <si>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</si>
  <si>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</si>
  <si>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</si>
  <si>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</si>
  <si>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</si>
  <si>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</si>
  <si>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</si>
  <si>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</si>
  <si>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</si>
  <si>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</si>
  <si>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</si>
  <si>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</si>
  <si>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</si>
  <si>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</si>
  <si>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</si>
  <si>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</si>
  <si>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</si>
  <si>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</si>
  <si>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</si>
  <si>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</si>
  <si>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</si>
  <si>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</si>
  <si>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</si>
  <si>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</si>
  <si>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</si>
  <si>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</si>
  <si>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</si>
  <si>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</si>
  <si>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</si>
  <si>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</si>
  <si>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</si>
  <si>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</si>
  <si>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</si>
  <si>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</si>
  <si>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</si>
  <si>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</si>
  <si>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</si>
  <si>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</si>
  <si>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</si>
  <si>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</si>
  <si>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</si>
  <si>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</si>
  <si>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</si>
  <si>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</si>
  <si>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</si>
  <si>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</si>
  <si>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</si>
  <si>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</si>
  <si>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</si>
  <si>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</si>
  <si>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</si>
  <si>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</si>
  <si>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</si>
  <si>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</si>
  <si>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</si>
  <si>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</si>
  <si>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</si>
  <si>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</si>
  <si>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</si>
  <si>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</si>
  <si>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</si>
  <si>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</si>
  <si>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</si>
  <si>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</si>
  <si>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</si>
  <si>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</si>
  <si>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</si>
  <si>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</si>
  <si>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</si>
  <si>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</si>
  <si>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</si>
  <si>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</si>
  <si>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</si>
  <si>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</si>
  <si>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</si>
  <si>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</si>
  <si>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</si>
  <si>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</si>
  <si>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</si>
  <si>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</si>
  <si>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</si>
  <si>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</si>
  <si>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</si>
  <si>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</si>
  <si>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</si>
  <si>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</si>
  <si>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</si>
  <si>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</si>
  <si>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</si>
  <si>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</si>
  <si>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</si>
  <si>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</si>
  <si>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</si>
  <si>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</si>
  <si>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</si>
  <si>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</si>
  <si>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</si>
  <si>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</si>
  <si>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</si>
  <si>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</si>
  <si>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</si>
  <si>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</si>
  <si>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</si>
  <si>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</si>
  <si>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</si>
  <si>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</si>
  <si>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</si>
  <si>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</si>
  <si>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</si>
  <si>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</si>
  <si>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</si>
  <si>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</si>
  <si>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</si>
  <si>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</si>
  <si>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</si>
  <si>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</si>
  <si>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</si>
  <si>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</si>
  <si>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</si>
  <si>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</si>
  <si>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</si>
  <si>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</si>
  <si>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</si>
  <si>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</si>
  <si>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</si>
  <si>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</si>
  <si>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</si>
  <si>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</si>
  <si>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</si>
  <si>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</si>
  <si>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</si>
  <si>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</si>
  <si>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</si>
  <si>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</si>
  <si>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</si>
  <si>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</si>
  <si>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</si>
  <si>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</si>
  <si>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</si>
  <si>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</si>
  <si>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</si>
  <si>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</si>
  <si>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</si>
  <si>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</si>
  <si>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</si>
  <si>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</si>
  <si>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</si>
  <si>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</si>
  <si>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</si>
  <si>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</si>
  <si>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</si>
  <si>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</si>
  <si>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</si>
  <si>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</si>
  <si>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</si>
  <si>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</si>
  <si>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</si>
  <si>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</si>
  <si>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</si>
  <si>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</si>
  <si>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</si>
  <si>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</si>
  <si>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</si>
  <si>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</si>
  <si>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</si>
  <si>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</si>
  <si>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</si>
  <si>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</si>
  <si>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</si>
  <si>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</si>
  <si>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</si>
  <si>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</si>
  <si>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</si>
  <si>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</si>
  <si>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</si>
  <si>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</si>
  <si>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</si>
  <si>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</si>
  <si>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</si>
  <si>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</si>
  <si>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</si>
  <si>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</si>
  <si>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</si>
  <si>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</si>
  <si>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</si>
  <si>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</si>
  <si>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</si>
  <si>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</si>
  <si>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</si>
  <si>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</si>
  <si>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</si>
  <si>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</si>
  <si>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</si>
  <si>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</si>
  <si>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</si>
  <si>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</si>
  <si>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</si>
  <si>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</si>
  <si>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</si>
  <si>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</si>
  <si>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</si>
  <si>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</si>
  <si>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</si>
  <si>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</si>
  <si>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</si>
  <si>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</si>
  <si>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</si>
  <si>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</si>
  <si>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</si>
  <si>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</si>
  <si>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</si>
  <si>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</si>
  <si>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</si>
  <si>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</si>
  <si>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</si>
  <si>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</si>
  <si>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</si>
  <si>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</si>
  <si>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</si>
  <si>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</si>
  <si>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</si>
  <si>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</si>
  <si>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</si>
  <si>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</si>
  <si>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</si>
  <si>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</si>
  <si>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</si>
  <si>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</si>
  <si>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</si>
  <si>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</si>
  <si>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</si>
  <si>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</si>
  <si>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</si>
  <si>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</si>
  <si>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</si>
  <si>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</si>
  <si>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</si>
  <si>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</si>
  <si>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</si>
  <si>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</si>
  <si>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</si>
  <si>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</si>
  <si>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</si>
  <si>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</si>
  <si>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</si>
  <si>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</si>
  <si>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</si>
  <si>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</si>
  <si>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</si>
  <si>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</si>
  <si>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</si>
  <si>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</si>
  <si>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</si>
  <si>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</si>
  <si>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</si>
  <si>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</si>
  <si>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</si>
  <si>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</si>
  <si>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</si>
  <si>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</si>
  <si>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</si>
  <si>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</si>
  <si>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</si>
  <si>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</si>
  <si>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</si>
  <si>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</si>
  <si>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</si>
  <si>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</si>
  <si>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</si>
  <si>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</si>
  <si>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</si>
  <si>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</si>
  <si>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</si>
  <si>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</si>
  <si>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</si>
  <si>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</si>
  <si>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</si>
  <si>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</si>
  <si>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</si>
  <si>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</si>
  <si>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</si>
  <si>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</si>
  <si>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</si>
  <si>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</si>
  <si>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</si>
  <si>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</si>
  <si>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</si>
  <si>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</si>
  <si>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</si>
  <si>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</si>
  <si>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</si>
  <si>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</si>
  <si>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</si>
  <si>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</si>
  <si>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</si>
  <si>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</si>
  <si>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</si>
  <si>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</si>
  <si>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</si>
  <si>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</si>
  <si>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</si>
  <si>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</si>
  <si>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</si>
  <si>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</si>
  <si>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</si>
  <si>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</si>
  <si>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</si>
  <si>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</si>
  <si>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</si>
  <si>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</si>
  <si>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</si>
  <si>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</si>
  <si>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</si>
  <si>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</si>
  <si>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</si>
  <si>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</si>
  <si>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</si>
  <si>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</si>
  <si>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</si>
  <si>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</si>
  <si>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</si>
  <si>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</si>
  <si>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</si>
  <si>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</si>
  <si>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</si>
  <si>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</si>
  <si>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</si>
  <si>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</si>
  <si>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</si>
  <si>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</si>
  <si>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</si>
  <si>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</si>
  <si>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</si>
  <si>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</si>
  <si>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</si>
  <si>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</si>
  <si>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</si>
  <si>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</si>
  <si>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</si>
  <si>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</si>
  <si>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</si>
  <si>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</si>
  <si>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</si>
  <si>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</si>
  <si>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</si>
  <si>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</si>
  <si>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</si>
  <si>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</si>
  <si>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</si>
  <si>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</si>
  <si>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</si>
  <si>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</si>
  <si>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</si>
  <si>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</si>
  <si>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</si>
  <si>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</si>
  <si>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</si>
  <si>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</si>
  <si>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</si>
  <si>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</si>
  <si>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</si>
  <si>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</si>
  <si>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</si>
  <si>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</si>
  <si>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</si>
  <si>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</si>
  <si>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</si>
  <si>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</si>
  <si>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</si>
  <si>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</si>
  <si>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</si>
  <si>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</si>
  <si>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</si>
  <si>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</si>
  <si>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</si>
  <si>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</si>
  <si>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</si>
  <si>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</si>
  <si>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</si>
  <si>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</si>
  <si>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</si>
  <si>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</si>
  <si>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</si>
  <si>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</si>
  <si>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</si>
  <si>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</si>
  <si>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</si>
  <si>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</si>
  <si>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</si>
  <si>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</si>
  <si>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</si>
  <si>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</si>
  <si>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</si>
  <si>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</si>
  <si>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</si>
  <si>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</si>
  <si>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</si>
  <si>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</si>
  <si>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</si>
  <si>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</si>
  <si>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</si>
  <si>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</si>
  <si>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</si>
  <si>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</si>
  <si>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</si>
  <si>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</si>
  <si>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</si>
  <si>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</si>
  <si>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</si>
  <si>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</si>
  <si>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</si>
  <si>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</si>
  <si>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</si>
  <si>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</si>
  <si>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</si>
  <si>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</si>
  <si>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</si>
  <si>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</si>
  <si>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</si>
  <si>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</si>
  <si>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</si>
  <si>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</si>
  <si>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</si>
  <si>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</si>
  <si>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</si>
  <si>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</si>
  <si>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</si>
  <si>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</si>
  <si>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</si>
  <si>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</si>
  <si>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</si>
  <si>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</si>
  <si>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</si>
  <si>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</si>
  <si>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</si>
  <si>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</si>
  <si>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</si>
  <si>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</si>
  <si>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</si>
  <si>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</si>
  <si>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</si>
  <si>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</si>
  <si>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</si>
  <si>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</si>
  <si>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</si>
  <si>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</si>
  <si>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</si>
  <si>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</si>
  <si>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</si>
  <si>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</si>
  <si>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</si>
  <si>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</si>
  <si>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</si>
  <si>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</si>
  <si>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</si>
  <si>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</si>
  <si>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</si>
  <si>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</si>
  <si>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</si>
  <si>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</si>
  <si>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</si>
  <si>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</si>
  <si>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</si>
  <si>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</si>
  <si>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</si>
  <si>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</si>
  <si>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</si>
  <si>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</si>
  <si>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</si>
  <si>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</si>
  <si>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</si>
  <si>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</si>
  <si>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</si>
  <si>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</si>
  <si>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</si>
  <si>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</si>
  <si>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</si>
  <si>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</si>
  <si>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</si>
  <si>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</si>
  <si>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</si>
  <si>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</si>
  <si>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</si>
  <si>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</si>
  <si>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</si>
  <si>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</si>
  <si>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</si>
  <si>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</si>
  <si>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</si>
  <si>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</si>
  <si>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</si>
  <si>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</si>
  <si>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</si>
  <si>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</si>
  <si>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</si>
  <si>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</si>
  <si>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</si>
  <si>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</si>
  <si>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</si>
  <si>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</si>
  <si>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</si>
  <si>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</si>
  <si>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</si>
  <si>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</si>
  <si>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</si>
  <si>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</si>
  <si>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</si>
  <si>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</si>
  <si>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</si>
  <si>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</si>
  <si>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</si>
  <si>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</si>
  <si>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</si>
  <si>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</si>
  <si>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</si>
  <si>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</si>
  <si>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</si>
  <si>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</si>
  <si>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</si>
  <si>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</si>
  <si>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</si>
  <si>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</si>
  <si>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</si>
  <si>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</si>
  <si>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</si>
  <si>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</si>
  <si>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</si>
  <si>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</si>
  <si>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</si>
  <si>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</si>
  <si>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</si>
  <si>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</si>
  <si>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</si>
  <si>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</si>
  <si>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</si>
  <si>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</si>
  <si>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</si>
  <si>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</si>
  <si>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</si>
  <si>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</si>
  <si>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</si>
  <si>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</si>
  <si>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</si>
  <si>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</si>
  <si>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</si>
  <si>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</si>
  <si>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</si>
  <si>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</si>
  <si>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</si>
  <si>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</si>
  <si>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</si>
  <si>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</si>
  <si>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</si>
  <si>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</si>
  <si>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</si>
  <si>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</si>
  <si>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</si>
  <si>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</si>
  <si>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</si>
  <si>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</si>
  <si>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</si>
  <si>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</si>
  <si>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</si>
  <si>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</si>
  <si>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</si>
  <si>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</si>
  <si>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</si>
  <si>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</si>
  <si>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</si>
  <si>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</si>
  <si>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</si>
  <si>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</si>
  <si>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</si>
  <si>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</si>
  <si>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</si>
  <si>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</si>
  <si>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</si>
  <si>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</si>
  <si>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</si>
  <si>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</si>
  <si>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</si>
  <si>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</si>
  <si>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</si>
  <si>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</si>
  <si>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</si>
  <si>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</si>
  <si>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</si>
  <si>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</si>
  <si>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</si>
  <si>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</si>
  <si>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</si>
  <si>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</si>
  <si>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</si>
  <si>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</si>
  <si>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</si>
  <si>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</si>
  <si>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</si>
  <si>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</si>
  <si>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</si>
  <si>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</si>
  <si>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</si>
  <si>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</si>
  <si>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</si>
  <si>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</si>
  <si>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</si>
  <si>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</si>
  <si>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</si>
  <si>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</si>
  <si>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</si>
  <si>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</si>
  <si>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</si>
  <si>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</si>
  <si>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</si>
  <si>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</si>
  <si>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</si>
  <si>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</si>
  <si>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</si>
  <si>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</si>
  <si>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</si>
  <si>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</si>
  <si>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</si>
  <si>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</si>
  <si>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</si>
  <si>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</si>
  <si>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</si>
  <si>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</si>
  <si>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</si>
  <si>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</si>
  <si>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</si>
  <si>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</si>
  <si>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</si>
  <si>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</si>
  <si>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</si>
  <si>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</si>
  <si>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</si>
  <si>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</si>
  <si>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</si>
  <si>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</si>
  <si>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</si>
  <si>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</si>
  <si>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</si>
  <si>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</si>
  <si>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</si>
  <si>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</si>
  <si>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</si>
  <si>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</si>
  <si>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</si>
  <si>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</si>
  <si>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</si>
  <si>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</si>
  <si>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</si>
  <si>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</si>
  <si>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</si>
  <si>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</si>
  <si>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</si>
  <si>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</si>
  <si>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</si>
  <si>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</si>
  <si>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</si>
  <si>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</si>
  <si>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</si>
  <si>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</si>
  <si>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</si>
  <si>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</si>
  <si>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</si>
  <si>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</si>
  <si>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</si>
  <si>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</si>
  <si>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</si>
  <si>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</si>
  <si>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</si>
  <si>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</si>
  <si>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</si>
  <si>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</si>
  <si>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</si>
  <si>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</si>
  <si>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</si>
  <si>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</si>
  <si>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</si>
  <si>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</si>
  <si>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</si>
  <si>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</si>
  <si>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</si>
  <si>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</si>
  <si>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</si>
  <si>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</si>
  <si>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</si>
  <si>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</si>
  <si>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</si>
  <si>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</si>
  <si>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</si>
  <si>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</si>
  <si>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</si>
  <si>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</si>
  <si>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</si>
  <si>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</si>
  <si>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</si>
  <si>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</si>
  <si>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</si>
  <si>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</si>
  <si>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</si>
  <si>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</si>
  <si>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</si>
  <si>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</si>
  <si>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</si>
  <si>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</si>
  <si>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</si>
  <si>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</si>
  <si>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</si>
  <si>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</si>
  <si>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</si>
  <si>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</si>
  <si>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</si>
  <si>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</si>
  <si>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</si>
  <si>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</si>
  <si>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</si>
  <si>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</si>
  <si>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</si>
  <si>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</si>
  <si>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</si>
  <si>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</si>
  <si>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</si>
  <si>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</si>
  <si>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</si>
  <si>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</si>
  <si>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</si>
  <si>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</si>
  <si>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</si>
  <si>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</si>
  <si>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</si>
  <si>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</si>
  <si>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</si>
  <si>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</si>
  <si>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</si>
  <si>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</si>
  <si>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</si>
  <si>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</si>
  <si>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</si>
  <si>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</si>
  <si>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</si>
  <si>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</si>
  <si>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</si>
  <si>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</si>
  <si>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</si>
  <si>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</si>
  <si>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</si>
  <si>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</si>
  <si>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</si>
  <si>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</si>
  <si>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</si>
  <si>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</si>
  <si>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</si>
  <si>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</si>
  <si>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</si>
  <si>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</si>
  <si>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</si>
  <si>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</si>
  <si>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</si>
  <si>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</si>
  <si>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</si>
  <si>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</si>
  <si>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</si>
  <si>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</si>
  <si>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</si>
  <si>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</si>
  <si>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</si>
  <si>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</si>
  <si>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</si>
  <si>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</si>
  <si>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</si>
  <si>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</si>
  <si>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</si>
  <si>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</si>
  <si>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</si>
  <si>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</si>
  <si>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</si>
  <si>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</si>
  <si>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</si>
  <si>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</si>
  <si>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</si>
  <si>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</si>
  <si>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</si>
  <si>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</si>
  <si>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</si>
  <si>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</si>
  <si>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</si>
  <si>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</si>
  <si>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</si>
  <si>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</si>
  <si>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</si>
  <si>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</si>
  <si>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</si>
  <si>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</si>
  <si>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</si>
  <si>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</si>
  <si>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</si>
  <si>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</si>
  <si>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</si>
  <si>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</si>
  <si>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</si>
  <si>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</si>
  <si>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</si>
  <si>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</si>
  <si>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</si>
  <si>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</si>
  <si>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</si>
  <si>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</si>
  <si>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</si>
  <si>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</si>
  <si>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</si>
  <si>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</si>
  <si>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</si>
  <si>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</si>
  <si>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</si>
  <si>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</si>
  <si>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</si>
  <si>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</si>
  <si>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</si>
  <si>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</si>
  <si>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</si>
  <si>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</si>
  <si>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</si>
  <si>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</si>
  <si>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</si>
  <si>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</si>
  <si>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</si>
  <si>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</si>
  <si>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</si>
  <si>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</si>
  <si>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</si>
  <si>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</si>
  <si>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</si>
  <si>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</si>
  <si>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</si>
  <si>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</si>
  <si>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</si>
  <si>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</si>
  <si>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</si>
  <si>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</si>
  <si>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</si>
  <si>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</si>
  <si>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</si>
  <si>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</si>
  <si>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</si>
  <si>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</si>
  <si>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</si>
  <si>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</si>
  <si>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</si>
  <si>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</si>
  <si>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</si>
  <si>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</si>
  <si>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</si>
  <si>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</si>
  <si>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</si>
  <si>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</si>
  <si>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</si>
  <si>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</si>
  <si>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</si>
  <si>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</si>
  <si>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</si>
  <si>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</si>
  <si>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</si>
  <si>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</si>
  <si>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</si>
  <si>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</si>
  <si>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</si>
  <si>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</si>
  <si>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</si>
  <si>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</si>
  <si>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</si>
  <si>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</si>
  <si>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</si>
  <si>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</si>
  <si>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</si>
  <si>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</si>
  <si>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</si>
  <si>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</si>
  <si>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</si>
  <si>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</si>
  <si>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</si>
  <si>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</si>
  <si>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</si>
  <si>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</si>
  <si>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</si>
  <si>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</si>
  <si>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</si>
  <si>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</si>
  <si>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</si>
  <si>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</si>
  <si>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</si>
  <si>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</si>
  <si>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</si>
  <si>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</si>
  <si>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</si>
  <si>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</si>
  <si>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</si>
  <si>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</si>
  <si>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</si>
  <si>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</si>
  <si>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</si>
  <si>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</si>
  <si>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</si>
  <si>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</si>
  <si>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</si>
  <si>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</si>
  <si>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</si>
  <si>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</si>
  <si>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</si>
  <si>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</si>
  <si>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</si>
  <si>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</si>
  <si>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</si>
  <si>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</si>
  <si>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</si>
  <si>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</si>
  <si>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</si>
  <si>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</si>
  <si>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</si>
  <si>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</si>
  <si>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</si>
  <si>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</si>
  <si>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</si>
  <si>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</si>
  <si>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</si>
  <si>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</si>
  <si>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</si>
  <si>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</si>
  <si>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</si>
  <si>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</si>
  <si>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</si>
  <si>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</si>
  <si>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</si>
  <si>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</si>
  <si>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</si>
  <si>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</si>
  <si>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</si>
  <si>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</si>
  <si>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</si>
  <si>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</si>
  <si>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</si>
  <si>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</si>
  <si>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</si>
  <si>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</si>
  <si>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</si>
  <si>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</si>
  <si>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</si>
  <si>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</si>
  <si>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</si>
  <si>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</si>
  <si>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</si>
  <si>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</si>
  <si>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</si>
  <si>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</si>
  <si>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</si>
  <si>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</si>
  <si>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</si>
  <si>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</si>
  <si>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</si>
  <si>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</si>
  <si>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</si>
  <si>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</si>
  <si>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</si>
  <si>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</si>
  <si>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</si>
  <si>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</si>
  <si>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</si>
  <si>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</si>
  <si>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</si>
  <si>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</si>
  <si>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</si>
  <si>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</si>
  <si>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</si>
  <si>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</si>
  <si>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</si>
  <si>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</si>
  <si>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</si>
  <si>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</si>
  <si>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</si>
  <si>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</si>
  <si>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</si>
  <si>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</si>
  <si>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</si>
  <si>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</si>
  <si>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</si>
  <si>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</si>
  <si>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</si>
  <si>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</si>
  <si>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</si>
  <si>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</si>
  <si>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</si>
  <si>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</si>
  <si>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</si>
  <si>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</si>
  <si>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</si>
  <si>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</si>
  <si>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</si>
  <si>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</si>
  <si>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</si>
  <si>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</si>
  <si>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</si>
  <si>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</si>
  <si>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</si>
  <si>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</si>
  <si>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</si>
  <si>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</si>
  <si>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</si>
  <si>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</si>
  <si>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</si>
  <si>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</si>
  <si>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</si>
  <si>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</si>
  <si>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</si>
  <si>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</si>
  <si>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</si>
  <si>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</si>
  <si>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</si>
  <si>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</si>
  <si>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</si>
  <si>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</si>
  <si>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</si>
  <si>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</si>
  <si>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</si>
  <si>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</si>
  <si>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</si>
  <si>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</si>
  <si>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</si>
  <si>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</si>
  <si>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</si>
  <si>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</si>
  <si>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</si>
  <si>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</si>
  <si>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</si>
  <si>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</si>
  <si>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</si>
  <si>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</si>
  <si>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</si>
  <si>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</si>
  <si>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</si>
  <si>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</si>
  <si>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</si>
  <si>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</si>
  <si>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</si>
  <si>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</si>
  <si>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</si>
  <si>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</si>
  <si>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</si>
  <si>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</si>
  <si>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</si>
  <si>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</si>
  <si>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</si>
  <si>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</si>
  <si>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</si>
  <si>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</si>
  <si>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</si>
  <si>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</si>
  <si>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</si>
  <si>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</si>
  <si>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</si>
  <si>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</si>
  <si>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</si>
  <si>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</si>
  <si>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</si>
  <si>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</si>
  <si>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</si>
  <si>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</si>
  <si>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</si>
  <si>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</si>
  <si>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</si>
  <si>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</si>
  <si>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</si>
  <si>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</si>
  <si>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</si>
  <si>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</si>
  <si>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</si>
  <si>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</si>
  <si>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</si>
  <si>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</si>
  <si>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</si>
  <si>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</si>
  <si>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</si>
  <si>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</si>
  <si>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</si>
  <si>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</si>
  <si>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</si>
  <si>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</si>
  <si>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</si>
  <si>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</si>
  <si>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</si>
  <si>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</si>
  <si>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</si>
  <si>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</si>
  <si>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</si>
  <si>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</si>
  <si>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</si>
  <si>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</si>
  <si>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</si>
  <si>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</si>
  <si>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</si>
  <si>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</si>
  <si>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</si>
  <si>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</si>
  <si>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</si>
  <si>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</si>
  <si>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</si>
  <si>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</si>
  <si>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</si>
  <si>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</si>
  <si>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</si>
  <si>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</si>
  <si>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</si>
  <si>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</si>
  <si>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</si>
  <si>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</si>
  <si>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</si>
  <si>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</si>
  <si>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</si>
  <si>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</si>
  <si>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</si>
  <si>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</si>
  <si>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</si>
  <si>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</si>
  <si>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</si>
  <si>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</si>
  <si>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</si>
  <si>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</si>
  <si>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</si>
  <si>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</si>
  <si>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</si>
  <si>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</si>
  <si>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</si>
  <si>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</si>
  <si>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</si>
  <si>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</si>
  <si>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</si>
  <si>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</si>
  <si>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</si>
  <si>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</si>
  <si>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</si>
  <si>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</si>
  <si>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</si>
  <si>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</si>
  <si>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</si>
  <si>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</si>
  <si>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</si>
  <si>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</si>
  <si>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</si>
  <si>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</si>
  <si>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</si>
  <si>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</si>
  <si>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</si>
  <si>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</si>
  <si>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</si>
  <si>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</si>
  <si>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</si>
  <si>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</si>
  <si>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</si>
  <si>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</si>
  <si>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</si>
  <si>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</si>
  <si>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</si>
  <si>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</si>
  <si>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</si>
  <si>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</si>
  <si>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</si>
  <si>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</si>
  <si>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</si>
  <si>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</si>
  <si>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</si>
  <si>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</si>
  <si>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</si>
  <si>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</si>
  <si>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</si>
  <si>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</si>
  <si>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</si>
  <si>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</si>
  <si>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</si>
  <si>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</si>
  <si>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</si>
  <si>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</si>
  <si>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</si>
  <si>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</si>
  <si>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</si>
  <si>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</si>
  <si>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</si>
  <si>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</si>
  <si>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</si>
  <si>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</si>
  <si>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</si>
  <si>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</si>
  <si>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</si>
  <si>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</si>
  <si>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</si>
  <si>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</si>
  <si>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</si>
  <si>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</si>
  <si>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</si>
  <si>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</si>
  <si>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</si>
  <si>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</si>
  <si>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</si>
  <si>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</si>
  <si>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</si>
  <si>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</si>
  <si>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</si>
  <si>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</si>
  <si>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</si>
  <si>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</si>
  <si>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</si>
  <si>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</si>
  <si>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</si>
  <si>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</si>
  <si>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</si>
  <si>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</si>
  <si>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</si>
  <si>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</si>
  <si>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</si>
  <si>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</si>
  <si>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</si>
  <si>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</si>
  <si>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</si>
  <si>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</si>
  <si>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</si>
  <si>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</si>
  <si>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</si>
  <si>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</si>
  <si>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</si>
  <si>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</si>
  <si>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</si>
  <si>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</si>
  <si>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</si>
  <si>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</si>
  <si>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</si>
  <si>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</si>
  <si>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</si>
  <si>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</si>
  <si>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</si>
  <si>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</si>
  <si>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</si>
  <si>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</si>
  <si>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</si>
  <si>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</si>
  <si>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</si>
  <si>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</si>
  <si>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</si>
  <si>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</si>
  <si>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</si>
  <si>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</si>
  <si>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</si>
  <si>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</si>
  <si>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</si>
  <si>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</si>
  <si>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</si>
  <si>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</si>
  <si>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</si>
  <si>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</si>
  <si>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</si>
  <si>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</si>
  <si>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</si>
  <si>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</si>
  <si>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</si>
  <si>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</si>
  <si>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</si>
  <si>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</si>
  <si>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</si>
  <si>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</si>
  <si>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</si>
  <si>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</si>
  <si>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</si>
  <si>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</si>
  <si>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</si>
  <si>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</si>
  <si>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</si>
  <si>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</si>
  <si>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</si>
  <si>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</si>
  <si>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</si>
  <si>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</si>
  <si>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</si>
  <si>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</si>
  <si>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</si>
  <si>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</si>
  <si>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</si>
  <si>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</si>
  <si>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</si>
  <si>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</si>
  <si>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</si>
  <si>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</si>
  <si>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</si>
  <si>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</si>
  <si>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</si>
  <si>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</si>
  <si>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</si>
  <si>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</si>
  <si>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</si>
  <si>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</si>
  <si>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</si>
  <si>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</si>
  <si>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</si>
  <si>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</si>
  <si>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</si>
  <si>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</si>
  <si>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</si>
  <si>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</si>
  <si>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</si>
  <si>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</si>
  <si>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</si>
  <si>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</si>
  <si>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</si>
  <si>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</si>
  <si>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</si>
  <si>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</si>
  <si>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</si>
  <si>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</si>
  <si>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</si>
  <si>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</si>
  <si>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</si>
  <si>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</si>
  <si>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</si>
  <si>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</si>
  <si>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</si>
  <si>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</si>
  <si>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</si>
  <si>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</si>
  <si>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</si>
  <si>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</si>
  <si>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</si>
  <si>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</si>
  <si>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</si>
  <si>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</si>
  <si>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</si>
  <si>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</si>
  <si>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</si>
  <si>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</si>
  <si>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</si>
  <si>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</si>
  <si>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</si>
  <si>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</si>
  <si>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</si>
  <si>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</si>
  <si>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</si>
  <si>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</si>
  <si>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</si>
  <si>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</si>
  <si>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</si>
  <si>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</si>
  <si>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</si>
  <si>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</si>
  <si>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</si>
  <si>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</si>
  <si>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</si>
  <si>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</si>
  <si>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</si>
  <si>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</si>
  <si>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</si>
  <si>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</si>
  <si>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</si>
  <si>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</si>
  <si>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</si>
  <si>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</si>
  <si>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</si>
  <si>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</si>
  <si>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</si>
  <si>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</si>
  <si>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</si>
  <si>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</si>
  <si>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</si>
  <si>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</si>
  <si>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</si>
  <si>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</si>
  <si>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</si>
  <si>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</si>
  <si>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</si>
  <si>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</si>
  <si>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</si>
  <si>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</si>
  <si>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</si>
  <si>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</si>
  <si>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</si>
  <si>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</si>
  <si>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</si>
  <si>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</si>
  <si>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</si>
  <si>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</si>
  <si>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</si>
  <si>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</si>
  <si>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</si>
  <si>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</si>
  <si>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</si>
  <si>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</si>
  <si>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</si>
  <si>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</si>
  <si>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</si>
  <si>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</si>
  <si>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</si>
  <si>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</si>
  <si>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</si>
  <si>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</si>
  <si>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</si>
  <si>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</si>
  <si>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</si>
  <si>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</si>
  <si>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</si>
  <si>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</si>
  <si>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</si>
  <si>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</si>
  <si>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</si>
  <si>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</si>
  <si>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</si>
  <si>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</si>
  <si>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</si>
  <si>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</si>
  <si>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</si>
  <si>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</si>
  <si>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</si>
  <si>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</si>
  <si>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</si>
  <si>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</si>
  <si>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</si>
  <si>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</si>
  <si>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</si>
  <si>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</si>
  <si>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</si>
  <si>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</si>
  <si>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</si>
  <si>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</si>
  <si>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</si>
  <si>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</si>
  <si>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</si>
  <si>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</si>
  <si>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</si>
  <si>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</si>
  <si>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</si>
  <si>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</si>
  <si>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</si>
  <si>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</si>
  <si>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</si>
  <si>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</si>
  <si>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</si>
  <si>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</si>
  <si>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</si>
  <si>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</si>
  <si>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</si>
  <si>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</si>
  <si>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</si>
  <si>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</si>
  <si>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</si>
  <si>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</si>
  <si>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</si>
  <si>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</si>
  <si>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</si>
  <si>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</si>
  <si>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</si>
  <si>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</si>
  <si>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</si>
  <si>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</si>
  <si>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</si>
  <si>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</si>
  <si>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</si>
  <si>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</si>
  <si>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</si>
  <si>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</si>
  <si>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</si>
  <si>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</si>
  <si>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</si>
  <si>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</si>
  <si>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</si>
  <si>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</si>
  <si>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</si>
  <si>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</si>
  <si>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</si>
  <si>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</si>
  <si>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</si>
  <si>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</si>
  <si>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</si>
  <si>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</si>
  <si>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</si>
  <si>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</si>
  <si>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</si>
  <si>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</si>
  <si>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</si>
  <si>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</si>
  <si>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</si>
  <si>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</si>
  <si>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</si>
  <si>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</si>
  <si>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</si>
  <si>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</si>
  <si>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</si>
  <si>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</si>
  <si>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</si>
  <si>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</si>
  <si>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</si>
  <si>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</si>
  <si>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</si>
  <si>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</si>
  <si>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</si>
  <si>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</si>
  <si>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</si>
  <si>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</si>
  <si>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</si>
  <si>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</si>
  <si>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</si>
  <si>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</si>
  <si>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</si>
  <si>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</si>
  <si>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</si>
  <si>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</si>
  <si>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</si>
  <si>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</si>
  <si>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</si>
  <si>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</si>
  <si>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</si>
  <si>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</si>
  <si>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</si>
  <si>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</si>
  <si>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</si>
  <si>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</si>
  <si>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</si>
  <si>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</si>
  <si>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</si>
  <si>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</si>
  <si>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</si>
  <si>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</si>
  <si>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</si>
  <si>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</si>
  <si>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</si>
  <si>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</si>
  <si>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</si>
  <si>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</si>
  <si>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</si>
  <si>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</si>
  <si>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</si>
  <si>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</si>
  <si>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</si>
  <si>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</si>
  <si>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</si>
  <si>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</si>
  <si>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</si>
  <si>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</si>
  <si>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</si>
  <si>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</si>
  <si>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</si>
  <si>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</si>
  <si>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</si>
  <si>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</si>
  <si>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</si>
  <si>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</si>
  <si>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</si>
  <si>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</si>
  <si>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</si>
  <si>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</si>
  <si>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</si>
  <si>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</si>
  <si>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</si>
  <si>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</si>
  <si>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</si>
  <si>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</si>
  <si>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</si>
  <si>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</si>
  <si>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</si>
  <si>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</si>
  <si>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</si>
  <si>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</si>
  <si>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</si>
  <si>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</si>
  <si>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</si>
  <si>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</si>
  <si>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</si>
  <si>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</si>
  <si>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</si>
  <si>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</si>
  <si>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</si>
  <si>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</si>
  <si>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</si>
  <si>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</si>
  <si>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</si>
  <si>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</si>
  <si>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</si>
  <si>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</si>
  <si>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</si>
  <si>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</si>
  <si>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</si>
  <si>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</si>
  <si>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</si>
  <si>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</si>
  <si>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</si>
  <si>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</si>
  <si>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</si>
  <si>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</si>
  <si>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</si>
  <si>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</si>
  <si>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</si>
  <si>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</si>
  <si>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</si>
  <si>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</si>
  <si>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</si>
  <si>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</si>
  <si>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</si>
  <si>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</si>
  <si>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</si>
  <si>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</si>
  <si>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</si>
  <si>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</si>
  <si>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</si>
  <si>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</si>
  <si>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</si>
  <si>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</si>
  <si>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</si>
  <si>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</si>
  <si>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</si>
  <si>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</si>
  <si>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</si>
  <si>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</si>
  <si>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</si>
  <si>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</si>
  <si>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</si>
  <si>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</si>
  <si>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</si>
  <si>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</si>
  <si>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</si>
  <si>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</si>
  <si>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</si>
  <si>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</si>
  <si>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</si>
  <si>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</si>
  <si>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</si>
  <si>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</si>
  <si>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</si>
  <si>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</si>
  <si>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</si>
  <si>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</si>
  <si>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</si>
  <si>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</si>
  <si>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</si>
  <si>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</si>
  <si>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</si>
  <si>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</si>
  <si>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</si>
  <si>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</si>
  <si>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</si>
  <si>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</si>
  <si>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</si>
  <si>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</si>
  <si>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</si>
  <si>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</si>
  <si>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</si>
  <si>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</si>
  <si>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</si>
  <si>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</si>
  <si>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</si>
  <si>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</si>
  <si>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</si>
  <si>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</si>
  <si>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</si>
  <si>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</si>
  <si>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</si>
  <si>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</si>
  <si>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</si>
  <si>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</si>
  <si>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</si>
  <si>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</si>
  <si>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</si>
  <si>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</si>
  <si>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</si>
  <si>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</si>
  <si>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</si>
  <si>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</si>
  <si>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</si>
  <si>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</si>
  <si>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</si>
  <si>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</si>
  <si>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</si>
  <si>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</si>
  <si>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</si>
  <si>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</si>
  <si>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</si>
  <si>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</si>
  <si>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</si>
  <si>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</si>
  <si>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</si>
  <si>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</si>
  <si>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</si>
  <si>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</si>
  <si>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</si>
  <si>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</si>
  <si>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</si>
  <si>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</si>
  <si>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</si>
  <si>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</si>
  <si>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</si>
  <si>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</si>
  <si>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</si>
  <si>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</si>
  <si>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</si>
  <si>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</si>
  <si>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</si>
  <si>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</si>
  <si>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</si>
  <si>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</si>
  <si>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</si>
  <si>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</si>
  <si>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</si>
  <si>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</si>
  <si>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</si>
  <si>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</si>
  <si>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</si>
  <si>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</si>
  <si>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</si>
  <si>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</si>
  <si>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</si>
  <si>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</si>
  <si>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</si>
  <si>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</si>
  <si>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</si>
  <si>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</si>
  <si>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</si>
  <si>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</si>
  <si>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</si>
  <si>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</si>
  <si>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</si>
  <si>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</si>
  <si>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</si>
  <si>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</si>
  <si>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</si>
  <si>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</si>
  <si>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</si>
  <si>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</si>
  <si>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</si>
  <si>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</si>
  <si>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</si>
  <si>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</si>
  <si>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</si>
  <si>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</si>
  <si>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</si>
  <si>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</si>
  <si>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</si>
  <si>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</si>
  <si>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</si>
  <si>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</si>
  <si>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</si>
  <si>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</si>
  <si>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</si>
  <si>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</si>
  <si>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</si>
  <si>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</si>
  <si>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</si>
  <si>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</si>
  <si>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</si>
  <si>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</si>
  <si>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</si>
  <si>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</si>
  <si>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</si>
  <si>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</si>
  <si>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</si>
  <si>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</si>
  <si>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</si>
  <si>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</si>
  <si>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</si>
  <si>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</si>
  <si>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</si>
  <si>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</si>
  <si>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</si>
  <si>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</si>
  <si>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</si>
  <si>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</si>
  <si>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</si>
  <si>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</si>
  <si>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</si>
  <si>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</si>
  <si>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</si>
  <si>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</si>
  <si>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</si>
  <si>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</si>
  <si>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</si>
  <si>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</si>
  <si>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</si>
  <si>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</si>
  <si>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</si>
  <si>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</si>
  <si>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</si>
  <si>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</si>
  <si>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</si>
  <si>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</si>
  <si>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</si>
  <si>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</si>
  <si>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</si>
  <si>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</si>
  <si>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</si>
  <si>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</si>
  <si>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</si>
  <si>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</si>
  <si>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</si>
  <si>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</si>
  <si>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</si>
  <si>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</si>
  <si>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</si>
  <si>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</si>
  <si>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</si>
  <si>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</si>
  <si>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</si>
  <si>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</si>
  <si>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</si>
  <si>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</si>
  <si>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</si>
  <si>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</si>
  <si>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</si>
  <si>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</si>
  <si>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</si>
  <si>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</si>
  <si>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</si>
  <si>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</si>
  <si>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</si>
  <si>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</si>
  <si>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</si>
  <si>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</si>
  <si>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</si>
  <si>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</si>
  <si>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</si>
  <si>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</si>
  <si>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</si>
  <si>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</si>
  <si>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</si>
  <si>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</si>
  <si>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</si>
  <si>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</si>
  <si>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</si>
  <si>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</si>
  <si>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</si>
  <si>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</si>
  <si>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</si>
  <si>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</si>
  <si>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</si>
  <si>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</si>
  <si>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</si>
  <si>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</si>
  <si>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</si>
  <si>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</si>
  <si>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</si>
  <si>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</si>
  <si>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</si>
  <si>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</si>
  <si>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</si>
  <si>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</si>
  <si>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</si>
  <si>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</si>
  <si>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</si>
  <si>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</si>
  <si>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</si>
  <si>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</si>
  <si>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</si>
  <si>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</si>
  <si>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</si>
  <si>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</si>
  <si>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</si>
  <si>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</si>
  <si>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</si>
  <si>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</si>
  <si>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</si>
  <si>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</si>
  <si>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</si>
  <si>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</si>
  <si>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</si>
  <si>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</si>
  <si>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</si>
  <si>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</si>
  <si>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</si>
  <si>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</si>
  <si>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</si>
  <si>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</si>
  <si>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</si>
  <si>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</si>
  <si>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</si>
  <si>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</si>
  <si>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</si>
  <si>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</si>
  <si>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</si>
  <si>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</si>
  <si>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</si>
  <si>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</si>
  <si>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</si>
  <si>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</si>
  <si>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</si>
  <si>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</si>
  <si>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</si>
  <si>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</si>
  <si>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</si>
  <si>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</si>
  <si>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</si>
  <si>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</si>
  <si>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</si>
  <si>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</si>
  <si>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</si>
  <si>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</si>
  <si>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</si>
  <si>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</si>
  <si>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</si>
  <si>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</si>
  <si>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</si>
  <si>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</si>
  <si>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</si>
  <si>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</si>
  <si>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</si>
  <si>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</si>
  <si>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</si>
  <si>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</si>
  <si>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</si>
  <si>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</si>
  <si>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</si>
  <si>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</si>
  <si>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</si>
  <si>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</si>
  <si>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</si>
  <si>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</si>
  <si>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</si>
  <si>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</si>
  <si>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</si>
  <si>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</si>
  <si>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</si>
  <si>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</si>
  <si>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</si>
  <si>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</si>
  <si>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</si>
  <si>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</si>
  <si>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</si>
  <si>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</si>
  <si>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</si>
  <si>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</si>
  <si>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</si>
  <si>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</si>
  <si>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</si>
  <si>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</si>
  <si>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</si>
  <si>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</si>
  <si>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</si>
  <si>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</si>
  <si>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</si>
  <si>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</si>
  <si>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</si>
  <si>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</si>
  <si>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</si>
  <si>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</si>
  <si>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</si>
  <si>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</si>
  <si>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</si>
  <si>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</si>
  <si>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</si>
  <si>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</si>
  <si>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</si>
  <si>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</si>
  <si>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</si>
  <si>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</si>
  <si>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</si>
  <si>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</si>
  <si>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</si>
  <si>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</si>
  <si>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</si>
  <si>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</si>
  <si>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</si>
  <si>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</si>
  <si>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</si>
  <si>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</si>
  <si>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</si>
  <si>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</si>
  <si>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</si>
  <si>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</si>
  <si>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</si>
  <si>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</si>
  <si>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</si>
  <si>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</si>
  <si>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</si>
  <si>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</si>
  <si>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</si>
  <si>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</si>
  <si>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</si>
  <si>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</si>
  <si>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</si>
  <si>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</si>
  <si>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</si>
  <si>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</si>
  <si>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</si>
  <si>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</si>
  <si>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</si>
  <si>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</si>
  <si>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</si>
  <si>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</si>
  <si>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</si>
  <si>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</si>
  <si>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</si>
  <si>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</si>
  <si>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</si>
  <si>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</si>
  <si>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</si>
  <si>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</si>
  <si>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</si>
  <si>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</si>
  <si>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</si>
  <si>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</si>
  <si>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</si>
  <si>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</si>
  <si>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</si>
  <si>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</si>
  <si>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</si>
  <si>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</si>
  <si>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</si>
  <si>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</si>
  <si>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</si>
  <si>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</si>
  <si>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</si>
  <si>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</si>
  <si>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</si>
  <si>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</si>
  <si>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</si>
  <si>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</si>
  <si>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</si>
  <si>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</si>
  <si>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</si>
  <si>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</si>
  <si>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</si>
  <si>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</si>
  <si>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</si>
  <si>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</si>
  <si>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</si>
  <si>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</si>
  <si>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</si>
  <si>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</si>
  <si>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</si>
  <si>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</si>
  <si>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</si>
  <si>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</si>
  <si>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</si>
  <si>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</si>
  <si>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</si>
  <si>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</si>
  <si>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</si>
  <si>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</si>
  <si>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</si>
  <si>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</si>
  <si>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</si>
  <si>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</si>
  <si>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</si>
  <si>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</si>
  <si>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</si>
  <si>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</si>
  <si>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</si>
  <si>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</si>
  <si>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</si>
  <si>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</si>
  <si>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</si>
  <si>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</si>
  <si>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</si>
  <si>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</si>
  <si>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</si>
  <si>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</si>
  <si>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</si>
  <si>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</si>
  <si>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</si>
  <si>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</si>
  <si>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</si>
  <si>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</si>
  <si>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</si>
  <si>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</si>
  <si>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</si>
  <si>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</si>
  <si>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</si>
  <si>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</si>
  <si>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</si>
  <si>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</si>
  <si>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</si>
  <si>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</si>
  <si>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</si>
  <si>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</si>
  <si>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</si>
  <si>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</si>
  <si>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</si>
  <si>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</si>
  <si>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</si>
  <si>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</si>
  <si>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</si>
  <si>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</si>
  <si>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</si>
  <si>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</si>
  <si>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</si>
  <si>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</si>
  <si>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</si>
  <si>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</si>
  <si>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</si>
  <si>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</si>
  <si>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</si>
  <si>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</si>
  <si>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</si>
  <si>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</si>
  <si>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</si>
  <si>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</si>
  <si>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</si>
  <si>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</si>
  <si>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</si>
  <si>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</si>
  <si>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</si>
  <si>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</si>
  <si>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</si>
  <si>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</si>
  <si>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</si>
  <si>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</si>
  <si>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</si>
  <si>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</si>
  <si>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</si>
  <si>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</si>
  <si>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</si>
  <si>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</si>
  <si>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</si>
  <si>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</si>
  <si>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</si>
  <si>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</si>
  <si>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</si>
  <si>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</si>
  <si>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</si>
  <si>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</si>
  <si>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</si>
  <si>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</si>
  <si>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</si>
  <si>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</si>
  <si>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</si>
  <si>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</si>
  <si>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</si>
  <si>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</si>
  <si>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</si>
  <si>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</si>
  <si>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</si>
  <si>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</si>
  <si>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</si>
  <si>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</si>
  <si>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</si>
  <si>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</si>
  <si>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</si>
  <si>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</si>
  <si>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</si>
  <si>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</si>
  <si>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</si>
  <si>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</si>
  <si>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</si>
  <si>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</si>
  <si>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</si>
  <si>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</si>
  <si>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</si>
  <si>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</si>
  <si>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</si>
  <si>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</si>
  <si>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</si>
  <si>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</si>
  <si>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</si>
  <si>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</si>
  <si>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</si>
  <si>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</si>
  <si>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</si>
  <si>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</si>
  <si>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</si>
  <si>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</si>
  <si>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</si>
  <si>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</si>
  <si>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</si>
  <si>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</si>
  <si>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</si>
  <si>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</si>
  <si>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</si>
  <si>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</si>
  <si>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</si>
  <si>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</si>
  <si>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</si>
  <si>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</si>
  <si>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</si>
  <si>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</si>
  <si>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</si>
  <si>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</si>
  <si>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</si>
  <si>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</si>
  <si>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</si>
  <si>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</si>
  <si>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</si>
  <si>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</si>
  <si>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</si>
  <si>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</si>
  <si>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</si>
  <si>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</si>
  <si>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</si>
  <si>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</si>
  <si>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</si>
  <si>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</si>
  <si>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</si>
  <si>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</si>
  <si>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</si>
  <si>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</si>
  <si>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</si>
  <si>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</si>
  <si>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</si>
  <si>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</si>
  <si>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</si>
  <si>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</si>
  <si>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</si>
  <si>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</si>
  <si>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</si>
  <si>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</si>
  <si>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</si>
  <si>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</si>
  <si>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</si>
  <si>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</si>
  <si>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</si>
  <si>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</si>
  <si>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</si>
  <si>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</si>
  <si>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</si>
  <si>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</si>
  <si>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</si>
  <si>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</si>
  <si>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</si>
  <si>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</si>
  <si>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</si>
  <si>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</si>
  <si>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</si>
  <si>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</si>
  <si>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</si>
  <si>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</si>
  <si>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</si>
  <si>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</si>
  <si>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</si>
  <si>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</si>
  <si>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</si>
  <si>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</si>
  <si>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</si>
  <si>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</si>
  <si>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</si>
  <si>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</si>
  <si>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</si>
  <si>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</si>
  <si>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</si>
  <si>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</si>
  <si>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</si>
  <si>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</si>
  <si>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</si>
  <si>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</si>
  <si>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</si>
  <si>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</si>
  <si>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</si>
  <si>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</si>
  <si>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</si>
  <si>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</si>
  <si>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</si>
  <si>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</si>
  <si>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</si>
  <si>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</si>
  <si>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</si>
  <si>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</si>
  <si>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</si>
  <si>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</si>
  <si>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</si>
  <si>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</si>
  <si>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</si>
  <si>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</si>
  <si>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</si>
  <si>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</si>
  <si>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</si>
  <si>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</si>
  <si>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</si>
  <si>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</si>
  <si>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</si>
  <si>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</si>
  <si>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</si>
  <si>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</si>
  <si>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</si>
  <si>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</si>
  <si>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</si>
  <si>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</si>
  <si>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</si>
  <si>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</si>
  <si>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</si>
  <si>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</si>
  <si>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</si>
  <si>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</si>
  <si>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</si>
  <si>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</si>
  <si>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</si>
  <si>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</si>
  <si>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</si>
  <si>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</si>
  <si>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</si>
  <si>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</si>
  <si>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</si>
  <si>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</si>
  <si>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</si>
  <si>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</si>
  <si>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</si>
  <si>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</si>
  <si>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</si>
  <si>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</si>
  <si>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</si>
  <si>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</si>
  <si>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</si>
  <si>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</si>
  <si>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</si>
  <si>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</si>
  <si>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</si>
  <si>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</si>
  <si>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</si>
  <si>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</si>
  <si>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</si>
  <si>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</si>
  <si>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</si>
  <si>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</si>
  <si>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</si>
  <si>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</si>
  <si>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</si>
  <si>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</si>
  <si>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</si>
  <si>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</si>
  <si>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</si>
  <si>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</si>
  <si>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</si>
  <si>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</si>
  <si>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</si>
  <si>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</si>
  <si>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</si>
  <si>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</si>
  <si>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</si>
  <si>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</si>
  <si>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</si>
  <si>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</si>
  <si>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</si>
  <si>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</si>
  <si>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</si>
  <si>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</si>
  <si>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</si>
  <si>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</si>
  <si>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</si>
  <si>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</si>
  <si>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</si>
  <si>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</si>
  <si>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</si>
  <si>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</si>
  <si>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</si>
  <si>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</si>
  <si>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</si>
  <si>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</si>
  <si>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</si>
  <si>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</si>
  <si>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</si>
  <si>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</si>
  <si>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</si>
  <si>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</si>
  <si>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</si>
  <si>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</si>
  <si>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</si>
  <si>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</si>
  <si>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</si>
  <si>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</si>
  <si>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</si>
  <si>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</si>
  <si>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</si>
  <si>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</si>
  <si>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</si>
  <si>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</si>
  <si>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</si>
  <si>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</si>
  <si>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</si>
  <si>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</si>
  <si>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</si>
  <si>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</si>
  <si>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</si>
  <si>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</si>
  <si>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</si>
  <si>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</si>
  <si>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</si>
  <si>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</si>
  <si>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</si>
  <si>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</si>
  <si>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</si>
  <si>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</si>
  <si>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</si>
  <si>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</si>
  <si>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</si>
  <si>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</si>
  <si>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</si>
  <si>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</si>
  <si>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</si>
  <si>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</si>
  <si>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</si>
  <si>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</si>
  <si>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</si>
  <si>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</si>
  <si>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</si>
  <si>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</si>
  <si>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</si>
  <si>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</si>
  <si>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</si>
  <si>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</si>
  <si>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</si>
  <si>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</si>
  <si>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</si>
  <si>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</si>
  <si>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</si>
  <si>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</si>
  <si>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</si>
  <si>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</si>
  <si>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</si>
  <si>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</si>
  <si>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</si>
  <si>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</si>
  <si>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</si>
  <si>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</si>
  <si>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</si>
  <si>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</si>
  <si>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</si>
  <si>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</si>
  <si>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</si>
  <si>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</si>
  <si>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</si>
  <si>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</si>
  <si>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</si>
  <si>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</si>
  <si>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</si>
  <si>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</si>
  <si>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</si>
  <si>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</si>
  <si>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</si>
  <si>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</si>
  <si>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</si>
  <si>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</si>
  <si>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</si>
  <si>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</si>
  <si>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</si>
  <si>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</si>
  <si>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</si>
  <si>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</si>
  <si>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</si>
  <si>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</si>
  <si>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</si>
  <si>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</si>
  <si>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</si>
  <si>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</si>
  <si>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</si>
  <si>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</si>
  <si>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</si>
  <si>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</si>
  <si>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</si>
  <si>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</si>
  <si>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</si>
  <si>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</si>
  <si>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</si>
  <si>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</si>
  <si>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</si>
  <si>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</si>
  <si>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</si>
  <si>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</si>
  <si>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</si>
  <si>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</si>
  <si>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</si>
  <si>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</si>
  <si>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</si>
  <si>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</si>
  <si>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</si>
  <si>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</si>
  <si>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</si>
  <si>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</si>
  <si>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</si>
  <si>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</si>
  <si>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</si>
  <si>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</si>
  <si>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</si>
  <si>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</si>
  <si>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</si>
  <si>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</si>
  <si>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</si>
  <si>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</si>
  <si>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</si>
  <si>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</si>
  <si>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</si>
  <si>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</si>
  <si>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</si>
  <si>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</si>
  <si>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</si>
  <si>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</si>
  <si>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</si>
  <si>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</si>
  <si>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</si>
  <si>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</si>
  <si>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</si>
  <si>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</si>
  <si>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</si>
  <si>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</si>
  <si>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</si>
  <si>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</si>
  <si>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</si>
  <si>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</si>
  <si>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</si>
  <si>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</si>
  <si>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</si>
  <si>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</si>
  <si>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</si>
  <si>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</si>
  <si>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</si>
  <si>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</si>
  <si>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</si>
  <si>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</si>
  <si>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</si>
  <si>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</si>
  <si>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</si>
  <si>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</si>
  <si>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</si>
  <si>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</si>
  <si>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</si>
  <si>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</si>
  <si>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</si>
  <si>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</si>
  <si>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</si>
  <si>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</si>
  <si>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</si>
  <si>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</si>
  <si>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</si>
  <si>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</si>
  <si>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</si>
  <si>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</si>
  <si>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</si>
  <si>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</si>
  <si>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</si>
  <si>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</si>
  <si>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</si>
  <si>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</si>
  <si>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</si>
  <si>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</si>
  <si>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</si>
  <si>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</si>
  <si>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</si>
  <si>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</si>
  <si>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</si>
  <si>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</si>
  <si>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</si>
  <si>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</si>
  <si>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</si>
  <si>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</si>
  <si>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</si>
  <si>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</si>
  <si>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</si>
  <si>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</si>
  <si>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</si>
  <si>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</si>
  <si>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</si>
  <si>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</si>
  <si>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</si>
  <si>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</si>
  <si>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</si>
  <si>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</si>
  <si>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</si>
  <si>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</si>
  <si>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</si>
  <si>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</si>
  <si>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</si>
  <si>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</si>
  <si>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</si>
  <si>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</si>
  <si>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</si>
  <si>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</si>
  <si>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</si>
  <si>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</si>
  <si>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</si>
  <si>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</si>
  <si>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</si>
  <si>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</si>
  <si>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</si>
  <si>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</si>
  <si>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</si>
  <si>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</si>
  <si>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</si>
  <si>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</si>
  <si>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</si>
  <si>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</si>
  <si>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</si>
  <si>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</si>
  <si>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</si>
  <si>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</si>
  <si>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</si>
  <si>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</si>
  <si>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</si>
  <si>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</si>
  <si>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</si>
  <si>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</si>
  <si>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</si>
  <si>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</si>
  <si>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</si>
  <si>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</si>
  <si>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</si>
  <si>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</si>
  <si>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</si>
  <si>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</si>
  <si>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</si>
  <si>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</si>
  <si>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</si>
  <si>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</si>
  <si>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</si>
  <si>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</si>
  <si>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</si>
  <si>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</si>
  <si>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</si>
  <si>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</si>
  <si>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</si>
  <si>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</si>
  <si>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</si>
  <si>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</si>
  <si>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</si>
  <si>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</si>
  <si>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</si>
  <si>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</si>
  <si>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</si>
  <si>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</si>
  <si>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</si>
  <si>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</si>
  <si>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</si>
  <si>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</si>
  <si>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</si>
  <si>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</si>
  <si>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</si>
  <si>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</si>
  <si>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</si>
  <si>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</si>
  <si>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</si>
  <si>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</si>
  <si>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</si>
  <si>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</si>
  <si>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</si>
  <si>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</si>
  <si>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</si>
  <si>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</si>
  <si>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</si>
  <si>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</si>
  <si>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</si>
  <si>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</si>
  <si>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</si>
  <si>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</si>
  <si>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</si>
  <si>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</si>
  <si>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</si>
  <si>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</si>
  <si>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</si>
  <si>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</si>
  <si>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</si>
  <si>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</si>
  <si>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</si>
  <si>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</si>
  <si>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</si>
  <si>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</si>
  <si>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</si>
  <si>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</si>
  <si>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</si>
  <si>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</si>
  <si>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</si>
  <si>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</si>
  <si>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</si>
  <si>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</si>
  <si>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</si>
  <si>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</si>
  <si>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</si>
  <si>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</si>
  <si>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</si>
  <si>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</si>
  <si>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</si>
  <si>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</si>
  <si>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</si>
  <si>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</si>
  <si>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</si>
  <si>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</si>
  <si>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</si>
  <si>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</si>
  <si>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</si>
  <si>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</si>
  <si>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</si>
  <si>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</si>
  <si>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</si>
  <si>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</si>
  <si>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</si>
  <si>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</si>
  <si>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</si>
  <si>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</si>
  <si>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</si>
  <si>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</si>
  <si>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</si>
  <si>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</si>
  <si>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</si>
  <si>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</si>
  <si>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</si>
  <si>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</si>
  <si>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</si>
  <si>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</si>
  <si>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</si>
  <si>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</si>
  <si>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</si>
  <si>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</si>
  <si>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</si>
  <si>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</si>
  <si>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</si>
  <si>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</si>
  <si>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</si>
  <si>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</si>
  <si>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</si>
  <si>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</si>
  <si>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</si>
  <si>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</si>
  <si>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</si>
  <si>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</si>
  <si>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</si>
  <si>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</si>
  <si>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</si>
  <si>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</si>
  <si>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</si>
  <si>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</si>
  <si>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</si>
  <si>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</si>
  <si>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</si>
  <si>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</si>
  <si>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</si>
  <si>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</si>
  <si>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</si>
  <si>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</si>
  <si>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</si>
  <si>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</si>
  <si>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</si>
  <si>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</si>
  <si>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</si>
  <si>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</si>
  <si>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</si>
  <si>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</si>
  <si>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</si>
  <si>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</si>
  <si>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</si>
  <si>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</si>
  <si>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</si>
  <si>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</si>
  <si>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</si>
  <si>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</si>
  <si>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</si>
  <si>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</si>
  <si>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</si>
  <si>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</si>
  <si>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</si>
  <si>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</si>
  <si>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</si>
  <si>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</si>
  <si>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</si>
  <si>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</si>
  <si>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</si>
  <si>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</si>
  <si>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</si>
  <si>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</si>
  <si>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</si>
  <si>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</si>
  <si>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</si>
  <si>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</si>
  <si>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</si>
  <si>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</si>
  <si>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</si>
  <si>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</si>
  <si>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</si>
  <si>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</si>
  <si>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</si>
  <si>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</si>
  <si>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</si>
  <si>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</si>
  <si>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</si>
  <si>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</si>
  <si>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</si>
  <si>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</si>
  <si>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</si>
  <si>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</si>
  <si>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</si>
  <si>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</si>
  <si>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</si>
  <si>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</si>
  <si>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</si>
  <si>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</si>
  <si>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</si>
  <si>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</si>
  <si>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</si>
  <si>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</si>
  <si>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</si>
  <si>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</si>
  <si>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</si>
  <si>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</si>
  <si>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</si>
  <si>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</si>
  <si>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</si>
  <si>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</si>
  <si>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</si>
  <si>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</si>
  <si>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</si>
  <si>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</si>
  <si>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</si>
  <si>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</si>
  <si>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</si>
  <si>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</si>
  <si>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</si>
  <si>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</si>
  <si>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</si>
  <si>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</si>
  <si>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</si>
  <si>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</si>
  <si>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</si>
  <si>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</si>
  <si>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</si>
  <si>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</si>
  <si>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</si>
  <si>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</si>
  <si>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</si>
  <si>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</si>
  <si>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</si>
  <si>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</si>
  <si>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</si>
  <si>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</si>
  <si>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</si>
  <si>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</si>
  <si>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</si>
  <si>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</si>
  <si>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</si>
  <si>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</si>
  <si>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</si>
  <si>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</si>
  <si>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</si>
  <si>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</si>
  <si>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</si>
  <si>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</si>
  <si>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</si>
  <si>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</si>
  <si>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</si>
  <si>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</si>
  <si>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</si>
  <si>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</si>
  <si>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</si>
  <si>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</si>
  <si>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</si>
  <si>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</si>
  <si>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</si>
  <si>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</si>
  <si>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</si>
  <si>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</si>
  <si>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</si>
  <si>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</si>
  <si>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</si>
  <si>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</si>
  <si>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</si>
  <si>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</si>
  <si>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</si>
  <si>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</si>
  <si>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</si>
  <si>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</si>
  <si>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</si>
  <si>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</si>
  <si>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</si>
  <si>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</si>
  <si>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</si>
  <si>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</si>
  <si>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</si>
  <si>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</si>
  <si>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</si>
  <si>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</si>
  <si>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</si>
  <si>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</si>
  <si>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</si>
  <si>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</si>
  <si>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</si>
  <si>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</si>
  <si>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</si>
  <si>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</si>
  <si>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</si>
  <si>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</si>
  <si>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</si>
  <si>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</si>
  <si>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</si>
  <si>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</si>
  <si>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</si>
  <si>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</si>
  <si>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</si>
  <si>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</si>
  <si>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</si>
  <si>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</si>
  <si>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</si>
  <si>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</si>
  <si>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</si>
  <si>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</si>
  <si>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</si>
  <si>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</si>
  <si>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</si>
  <si>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</si>
  <si>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</si>
  <si>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</si>
  <si>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</si>
  <si>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</si>
  <si>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</si>
  <si>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</si>
  <si>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</si>
  <si>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</si>
  <si>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</si>
  <si>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</si>
  <si>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</si>
  <si>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</si>
  <si>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</si>
  <si>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</si>
  <si>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</si>
  <si>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</si>
  <si>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</si>
  <si>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</si>
  <si>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</si>
  <si>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</si>
  <si>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</si>
  <si>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</si>
  <si>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</si>
  <si>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</si>
  <si>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</si>
  <si>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</si>
  <si>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</si>
  <si>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</si>
  <si>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</si>
  <si>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</si>
  <si>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</si>
  <si>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</si>
  <si>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</si>
  <si>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</si>
  <si>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</si>
  <si>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</si>
  <si>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</si>
  <si>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</si>
  <si>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</si>
  <si>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</si>
  <si>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</si>
  <si>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</si>
  <si>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</si>
  <si>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</si>
  <si>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</si>
  <si>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</si>
  <si>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</si>
  <si>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</si>
  <si>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</si>
  <si>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</si>
  <si>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</si>
  <si>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</si>
  <si>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</si>
  <si>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</si>
  <si>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</si>
  <si>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</si>
  <si>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</si>
  <si>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</si>
  <si>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</si>
  <si>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</si>
  <si>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</si>
  <si>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</si>
  <si>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</si>
  <si>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</si>
  <si>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</si>
  <si>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</si>
  <si>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</si>
  <si>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</si>
  <si>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</si>
  <si>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</si>
  <si>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</si>
  <si>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</si>
  <si>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</si>
  <si>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</si>
  <si>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</si>
  <si>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</si>
  <si>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</si>
  <si>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</si>
  <si>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</si>
  <si>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</si>
  <si>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</si>
  <si>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</si>
  <si>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</si>
  <si>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</si>
  <si>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</si>
  <si>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</si>
  <si>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</si>
  <si>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</si>
  <si>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</si>
  <si>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</si>
  <si>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</si>
  <si>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</si>
  <si>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</si>
  <si>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</si>
  <si>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</si>
  <si>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</si>
  <si>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</si>
  <si>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</si>
  <si>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</si>
  <si>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</si>
  <si>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</si>
  <si>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</si>
  <si>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</si>
  <si>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</si>
  <si>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</si>
  <si>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</si>
  <si>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</si>
  <si>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</si>
  <si>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</si>
  <si>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</si>
  <si>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</si>
  <si>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</si>
  <si>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</si>
  <si>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</si>
  <si>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</si>
  <si>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</si>
  <si>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</si>
  <si>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</si>
  <si>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</si>
  <si>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</si>
  <si>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</si>
  <si>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</si>
  <si>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</si>
  <si>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</si>
  <si>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</si>
  <si>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</si>
  <si>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</si>
  <si>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</si>
  <si>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</si>
  <si>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</si>
  <si>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</si>
  <si>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</si>
  <si>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</si>
  <si>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</si>
  <si>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</si>
  <si>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</si>
  <si>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</si>
  <si>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</si>
  <si>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</si>
  <si>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</si>
  <si>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</si>
  <si>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</si>
  <si>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</si>
  <si>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</si>
  <si>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</si>
  <si>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</si>
  <si>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</si>
  <si>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</si>
  <si>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</si>
  <si>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</si>
  <si>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</si>
  <si>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</si>
  <si>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</si>
  <si>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</si>
  <si>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</si>
  <si>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</si>
  <si>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</si>
  <si>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</si>
  <si>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</si>
  <si>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</si>
  <si>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</si>
  <si>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</si>
  <si>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</si>
  <si>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</si>
  <si>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</si>
  <si>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</si>
  <si>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</si>
  <si>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</si>
  <si>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</si>
  <si>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</si>
  <si>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</si>
  <si>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</si>
  <si>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</si>
  <si>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</si>
  <si>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</si>
  <si>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</si>
  <si>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</si>
  <si>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</si>
  <si>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</si>
  <si>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</si>
  <si>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</si>
  <si>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</si>
  <si>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</si>
  <si>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</si>
  <si>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</si>
  <si>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</si>
  <si>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</si>
  <si>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</si>
  <si>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</si>
  <si>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</si>
  <si>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</si>
  <si>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</si>
  <si>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</si>
  <si>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</si>
  <si>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</si>
  <si>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</si>
  <si>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</si>
  <si>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</si>
  <si>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</si>
  <si>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</si>
  <si>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</si>
  <si>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</si>
  <si>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</si>
  <si>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</si>
  <si>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</si>
  <si>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</si>
  <si>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</si>
  <si>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</si>
  <si>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</si>
  <si>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</si>
  <si>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</si>
  <si>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</si>
  <si>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</si>
  <si>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</si>
  <si>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</si>
  <si>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</si>
  <si>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</si>
  <si>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</si>
  <si>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</si>
  <si>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</si>
  <si>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</si>
  <si>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</si>
  <si>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</si>
  <si>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</si>
  <si>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</si>
  <si>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</si>
  <si>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</si>
  <si>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</si>
  <si>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</si>
  <si>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</si>
  <si>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</si>
  <si>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</si>
  <si>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</si>
  <si>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</si>
  <si>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</si>
  <si>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</si>
  <si>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</si>
  <si>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</si>
  <si>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</si>
  <si>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</si>
  <si>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</si>
  <si>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</si>
  <si>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</si>
  <si>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</si>
  <si>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</si>
  <si>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</si>
  <si>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</si>
  <si>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</si>
  <si>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</si>
  <si>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</si>
  <si>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</si>
  <si>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</si>
  <si>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</si>
  <si>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</si>
  <si>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</si>
  <si>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</si>
  <si>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</si>
  <si>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</si>
  <si>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</si>
  <si>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</si>
  <si>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</si>
  <si>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</si>
  <si>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</si>
  <si>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</si>
  <si>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</si>
  <si>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</si>
  <si>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</si>
  <si>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</si>
  <si>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</si>
  <si>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</si>
  <si>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</si>
  <si>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</si>
  <si>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</si>
  <si>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</si>
  <si>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</si>
  <si>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</si>
  <si>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</si>
  <si>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</si>
  <si>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</si>
  <si>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</si>
  <si>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</si>
  <si>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</si>
  <si>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</si>
  <si>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</si>
  <si>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</si>
  <si>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</si>
  <si>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</si>
  <si>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</si>
  <si>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</si>
  <si>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</si>
  <si>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</si>
  <si>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</si>
  <si>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</si>
  <si>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</si>
  <si>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</si>
  <si>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</si>
  <si>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</si>
  <si>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</si>
  <si>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</si>
  <si>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</si>
  <si>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</si>
  <si>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</si>
  <si>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</si>
  <si>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</si>
  <si>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</si>
  <si>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</si>
  <si>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</si>
  <si>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</si>
  <si>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</si>
  <si>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</si>
  <si>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</si>
  <si>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</si>
  <si>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</si>
  <si>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</si>
  <si>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</si>
  <si>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</si>
  <si>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</si>
  <si>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</si>
  <si>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</si>
  <si>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</si>
  <si>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</si>
  <si>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</si>
  <si>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</si>
  <si>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</si>
  <si>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</si>
  <si>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</si>
  <si>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</si>
  <si>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</si>
  <si>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</si>
  <si>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</si>
  <si>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</si>
  <si>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</si>
  <si>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</si>
  <si>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</si>
  <si>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</si>
  <si>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</si>
  <si>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</si>
  <si>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</si>
  <si>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</si>
  <si>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</si>
  <si>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</si>
  <si>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</si>
  <si>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</si>
  <si>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</si>
  <si>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</si>
  <si>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</si>
  <si>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</si>
  <si>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</si>
  <si>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</si>
  <si>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</si>
  <si>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</si>
  <si>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</si>
  <si>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</si>
  <si>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</si>
  <si>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</si>
  <si>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</si>
  <si>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</si>
  <si>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</si>
  <si>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</si>
  <si>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</si>
  <si>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</si>
  <si>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</si>
  <si>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</si>
  <si>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</si>
  <si>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</si>
  <si>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</si>
  <si>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</si>
  <si>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</si>
  <si>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</si>
  <si>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</si>
  <si>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</si>
  <si>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</si>
  <si>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</si>
  <si>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</si>
  <si>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</si>
  <si>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</si>
  <si>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</si>
  <si>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</si>
  <si>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</si>
  <si>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</si>
  <si>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</si>
  <si>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</si>
  <si>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</si>
  <si>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</si>
  <si>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</si>
  <si>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</si>
  <si>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</si>
  <si>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</si>
  <si>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</si>
  <si>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</si>
  <si>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</si>
  <si>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</si>
  <si>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</si>
  <si>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</si>
  <si>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</si>
  <si>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</si>
  <si>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</si>
  <si>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</si>
  <si>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</si>
  <si>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</si>
  <si>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</si>
  <si>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</si>
  <si>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</si>
  <si>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</si>
  <si>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</si>
  <si>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</si>
  <si>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</si>
  <si>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</si>
  <si>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</si>
  <si>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</si>
  <si>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</si>
  <si>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</si>
  <si>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</si>
  <si>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</si>
  <si>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</si>
  <si>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</si>
  <si>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</si>
  <si>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</si>
  <si>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</si>
  <si>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</si>
  <si>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</si>
  <si>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</si>
  <si>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</si>
  <si>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</si>
  <si>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</si>
  <si>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</si>
  <si>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</si>
  <si>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</si>
  <si>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</si>
  <si>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</si>
  <si>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</si>
  <si>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</si>
  <si>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</si>
  <si>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</si>
  <si>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</si>
  <si>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</si>
  <si>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</si>
  <si>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</si>
  <si>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</si>
  <si>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</si>
  <si>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</si>
  <si>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</si>
  <si>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</si>
  <si>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</si>
  <si>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</si>
  <si>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</si>
  <si>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</si>
  <si>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</si>
  <si>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</si>
  <si>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</si>
  <si>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</si>
  <si>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</si>
  <si>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</si>
  <si>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</si>
  <si>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</si>
  <si>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</si>
  <si>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</si>
  <si>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</si>
  <si>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</si>
  <si>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</si>
  <si>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</si>
  <si>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</si>
  <si>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</si>
  <si>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</si>
  <si>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</si>
  <si>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</si>
  <si>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</si>
  <si>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</si>
  <si>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</si>
  <si>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</si>
  <si>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</si>
  <si>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</si>
  <si>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</si>
  <si>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</si>
  <si>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</si>
  <si>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</si>
  <si>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</si>
  <si>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</si>
  <si>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</si>
  <si>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</si>
  <si>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</si>
  <si>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</si>
  <si>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</si>
  <si>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</si>
  <si>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</si>
  <si>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</si>
  <si>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</si>
  <si>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</si>
  <si>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</si>
  <si>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</si>
  <si>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</si>
  <si>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</si>
  <si>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</si>
  <si>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</si>
  <si>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</si>
  <si>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</si>
  <si>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</si>
  <si>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</si>
  <si>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</si>
  <si>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</si>
  <si>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</si>
  <si>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</si>
  <si>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</si>
  <si>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</si>
  <si>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</si>
  <si>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</si>
  <si>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</si>
  <si>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</si>
  <si>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</si>
  <si>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</si>
  <si>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</si>
  <si>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</si>
  <si>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</si>
  <si>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</si>
  <si>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</si>
  <si>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</si>
  <si>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</si>
  <si>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</si>
  <si>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</si>
  <si>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</si>
  <si>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</si>
  <si>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</si>
  <si>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</si>
  <si>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</si>
  <si>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</si>
  <si>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</si>
  <si>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</si>
  <si>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</si>
  <si>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</si>
  <si>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</si>
  <si>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</si>
  <si>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</si>
  <si>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</si>
  <si>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</si>
  <si>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</si>
  <si>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</si>
  <si>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</si>
  <si>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</si>
  <si>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</si>
  <si>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</si>
  <si>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</si>
  <si>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</si>
  <si>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</si>
  <si>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</si>
  <si>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</si>
  <si>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</si>
  <si>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</si>
  <si>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</si>
  <si>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</si>
  <si>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</si>
  <si>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</si>
  <si>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</si>
  <si>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</si>
  <si>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</si>
  <si>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</si>
  <si>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</si>
  <si>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</si>
  <si>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</si>
  <si>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</si>
  <si>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</si>
  <si>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</si>
  <si>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</si>
  <si>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</si>
  <si>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</si>
  <si>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</si>
  <si>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</si>
  <si>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</si>
  <si>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</si>
  <si>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</si>
  <si>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</si>
  <si>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</si>
  <si>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</si>
  <si>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</si>
  <si>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</si>
  <si>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</si>
  <si>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</si>
  <si>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</si>
  <si>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</si>
  <si>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</si>
  <si>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</si>
  <si>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</si>
  <si>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</si>
  <si>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</si>
  <si>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</si>
  <si>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</si>
  <si>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</si>
  <si>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</si>
  <si>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</si>
  <si>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</si>
  <si>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</si>
  <si>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</si>
  <si>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</si>
  <si>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</si>
  <si>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</si>
  <si>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</si>
  <si>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</si>
  <si>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</si>
  <si>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</si>
  <si>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</si>
  <si>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</si>
  <si>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</si>
  <si>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</si>
  <si>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</si>
  <si>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</si>
  <si>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</si>
  <si>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</si>
  <si>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</si>
  <si>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</si>
  <si>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</si>
  <si>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</si>
  <si>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</si>
  <si>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</si>
  <si>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</si>
  <si>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</si>
  <si>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</si>
  <si>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</si>
  <si>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</si>
  <si>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</si>
  <si>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</si>
  <si>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</si>
  <si>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</si>
  <si>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</si>
  <si>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</si>
  <si>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</si>
  <si>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</si>
  <si>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</si>
  <si>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</si>
  <si>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</si>
  <si>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</si>
  <si>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</si>
  <si>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</si>
  <si>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</si>
  <si>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</si>
  <si>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</si>
  <si>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</si>
  <si>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</si>
  <si>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</si>
  <si>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</si>
  <si>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</si>
  <si>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</si>
  <si>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</si>
  <si>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</si>
  <si>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</si>
  <si>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</si>
  <si>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</si>
  <si>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</si>
  <si>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</si>
  <si>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</si>
  <si>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</si>
  <si>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</si>
  <si>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</si>
  <si>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</si>
  <si>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</si>
  <si>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</si>
  <si>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</si>
  <si>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</si>
  <si>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</si>
  <si>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</si>
  <si>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</si>
  <si>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</si>
  <si>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</si>
  <si>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</si>
  <si>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</si>
  <si>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</si>
  <si>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</si>
  <si>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</si>
  <si>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</si>
  <si>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</si>
  <si>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</si>
  <si>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</si>
  <si>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</si>
  <si>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</si>
  <si>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</si>
  <si>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</si>
  <si>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</si>
  <si>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</si>
  <si>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</si>
  <si>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</si>
  <si>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</si>
  <si>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</si>
  <si>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</si>
  <si>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</si>
  <si>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</si>
  <si>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</si>
  <si>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</si>
  <si>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</si>
  <si>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</si>
  <si>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</si>
  <si>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</si>
  <si>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</si>
  <si>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</si>
  <si>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</si>
  <si>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</si>
  <si>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</si>
  <si>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</si>
  <si>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</si>
  <si>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</si>
  <si>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</si>
  <si>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</si>
  <si>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</si>
  <si>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</si>
  <si>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</si>
  <si>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</si>
  <si>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</si>
  <si>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</si>
  <si>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</si>
  <si>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</si>
  <si>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</si>
  <si>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</si>
  <si>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</si>
  <si>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</si>
  <si>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</si>
  <si>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</si>
  <si>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</si>
  <si>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</si>
  <si>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</si>
  <si>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</si>
  <si>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</si>
  <si>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</si>
  <si>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</si>
  <si>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</si>
  <si>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</si>
  <si>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</si>
  <si>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</si>
  <si>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</si>
  <si>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</si>
  <si>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</si>
  <si>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</si>
  <si>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</si>
  <si>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</si>
  <si>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</si>
  <si>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</si>
  <si>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</si>
  <si>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</si>
  <si>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</si>
  <si>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</si>
  <si>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</si>
  <si>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</si>
  <si>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</si>
  <si>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</si>
  <si>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</si>
  <si>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</si>
  <si>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</si>
  <si>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</si>
  <si>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</si>
  <si>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</si>
  <si>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</si>
  <si>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</si>
  <si>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</si>
  <si>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</si>
  <si>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</si>
  <si>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</si>
  <si>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</si>
  <si>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</si>
  <si>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</si>
  <si>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</si>
  <si>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</si>
  <si>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</si>
  <si>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</si>
  <si>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</si>
  <si>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</si>
  <si>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</si>
  <si>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</si>
  <si>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</si>
  <si>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</si>
  <si>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</si>
  <si>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</si>
  <si>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</si>
  <si>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</si>
  <si>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</si>
  <si>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</si>
  <si>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</si>
  <si>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</si>
  <si>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</si>
  <si>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</si>
  <si>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</si>
  <si>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</si>
  <si>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</si>
  <si>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</si>
  <si>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</si>
  <si>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</si>
  <si>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</si>
  <si>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</si>
  <si>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</si>
  <si>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</si>
  <si>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</si>
  <si>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</si>
  <si>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</si>
  <si>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</si>
  <si>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</si>
  <si>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</si>
  <si>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</si>
  <si>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</si>
  <si>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</si>
  <si>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</si>
  <si>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</si>
  <si>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</si>
  <si>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</si>
  <si>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</si>
  <si>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</si>
  <si>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</si>
  <si>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</si>
  <si>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</si>
  <si>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</si>
  <si>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</si>
  <si>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</si>
  <si>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</si>
  <si>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</si>
  <si>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</si>
  <si>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</si>
  <si>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</si>
  <si>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</si>
  <si>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</si>
  <si>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</si>
  <si>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</si>
  <si>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</si>
  <si>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</si>
  <si>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</si>
  <si>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</si>
  <si>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</si>
  <si>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</si>
  <si>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</si>
  <si>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</si>
  <si>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</si>
  <si>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</si>
  <si>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</si>
  <si>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</si>
  <si>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</si>
  <si>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</si>
  <si>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</si>
  <si>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</si>
  <si>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</si>
  <si>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</si>
  <si>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</si>
  <si>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</si>
  <si>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</si>
  <si>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</si>
  <si>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</si>
  <si>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</si>
  <si>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</si>
  <si>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</si>
  <si>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</si>
  <si>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</si>
  <si>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</si>
  <si>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</si>
  <si>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</si>
  <si>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</si>
  <si>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</si>
  <si>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</si>
  <si>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</si>
  <si>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</si>
  <si>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</si>
  <si>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</si>
  <si>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</si>
  <si>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</si>
  <si>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</si>
  <si>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</si>
  <si>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</si>
  <si>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</si>
  <si>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</si>
  <si>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</si>
  <si>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</si>
  <si>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</si>
  <si>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</si>
  <si>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</si>
  <si>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</si>
  <si>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</si>
  <si>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</si>
  <si>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</si>
  <si>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</si>
  <si>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</si>
  <si>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</si>
  <si>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</si>
  <si>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</si>
  <si>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</si>
  <si>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</si>
  <si>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</si>
  <si>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</si>
  <si>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</si>
  <si>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</si>
  <si>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</si>
  <si>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</si>
  <si>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</si>
  <si>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</si>
  <si>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</si>
  <si>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</si>
  <si>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</si>
  <si>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</si>
  <si>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</si>
  <si>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</si>
  <si>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</si>
  <si>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</si>
  <si>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</si>
  <si>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</si>
  <si>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</si>
  <si>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</si>
  <si>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</si>
  <si>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</si>
  <si>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</si>
  <si>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</si>
  <si>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</si>
  <si>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</si>
  <si>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</si>
  <si>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</si>
  <si>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</si>
  <si>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</si>
  <si>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</si>
  <si>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</si>
  <si>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</si>
  <si>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</si>
  <si>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</si>
  <si>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</si>
  <si>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</si>
  <si>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</si>
  <si>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</si>
  <si>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</si>
  <si>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</si>
  <si>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</si>
  <si>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</si>
  <si>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</si>
  <si>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</si>
  <si>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</si>
  <si>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</si>
  <si>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</si>
  <si>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</si>
  <si>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</si>
  <si>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</si>
  <si>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</si>
  <si>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</si>
  <si>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</si>
  <si>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</si>
  <si>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</si>
  <si>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</si>
  <si>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</si>
  <si>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</si>
  <si>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</si>
  <si>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</si>
  <si>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</si>
  <si>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</si>
  <si>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</si>
  <si>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</si>
  <si>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</si>
  <si>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</si>
  <si>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</si>
  <si>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</si>
  <si>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</si>
  <si>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</si>
  <si>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</si>
  <si>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</si>
  <si>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</si>
  <si>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</si>
  <si>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</si>
  <si>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</si>
  <si>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</si>
  <si>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</si>
  <si>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</si>
  <si>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</si>
  <si>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</si>
  <si>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</si>
  <si>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</si>
  <si>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</si>
  <si>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</si>
  <si>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</si>
  <si>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</si>
  <si>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</si>
  <si>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</si>
  <si>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</si>
  <si>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</si>
  <si>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</si>
  <si>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</si>
  <si>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</si>
  <si>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</si>
  <si>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</si>
  <si>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</si>
  <si>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</si>
  <si>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</si>
  <si>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</si>
  <si>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</si>
  <si>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</si>
  <si>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</si>
  <si>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</si>
  <si>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</si>
  <si>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</si>
  <si>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</si>
  <si>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</si>
  <si>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</si>
  <si>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</si>
  <si>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</si>
  <si>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</si>
  <si>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</si>
  <si>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</si>
  <si>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</si>
  <si>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</si>
  <si>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</si>
  <si>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</si>
  <si>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</si>
  <si>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</si>
  <si>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</si>
  <si>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</si>
  <si>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</si>
  <si>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</si>
  <si>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</si>
  <si>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</si>
  <si>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</si>
  <si>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</si>
  <si>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</si>
  <si>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</si>
  <si>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</si>
  <si>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</si>
  <si>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</si>
  <si>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</si>
  <si>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</si>
  <si>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</si>
  <si>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</si>
  <si>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</si>
  <si>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</si>
  <si>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</si>
  <si>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</si>
  <si>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</si>
  <si>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</si>
  <si>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</si>
  <si>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</si>
  <si>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</si>
  <si>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</si>
  <si>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</si>
  <si>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</si>
  <si>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</si>
  <si>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</si>
  <si>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</si>
  <si>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</si>
  <si>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</si>
  <si>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</si>
  <si>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</si>
  <si>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</si>
  <si>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</si>
  <si>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</si>
  <si>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</si>
  <si>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</si>
  <si>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</si>
  <si>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</si>
  <si>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</si>
  <si>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</si>
  <si>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</si>
  <si>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</si>
  <si>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</si>
  <si>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</si>
  <si>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</si>
  <si>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</si>
  <si>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</si>
  <si>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</si>
  <si>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</si>
  <si>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</si>
  <si>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</si>
  <si>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</si>
  <si>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</si>
  <si>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</si>
  <si>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</si>
  <si>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</si>
  <si>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</si>
  <si>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</si>
  <si>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</si>
  <si>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</si>
  <si>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</si>
  <si>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</si>
  <si>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</si>
  <si>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</si>
  <si>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</si>
  <si>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</si>
  <si>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</si>
  <si>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</si>
  <si>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</si>
  <si>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</si>
  <si>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</si>
  <si>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</si>
  <si>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</si>
  <si>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</si>
  <si>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</si>
  <si>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</si>
  <si>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</si>
  <si>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</si>
  <si>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</si>
  <si>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</si>
  <si>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</si>
  <si>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</si>
  <si>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</si>
  <si>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</si>
  <si>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</si>
  <si>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</si>
  <si>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</si>
  <si>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</si>
  <si>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</si>
  <si>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</si>
  <si>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</si>
  <si>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</si>
  <si>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</si>
  <si>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</si>
  <si>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</si>
  <si>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</si>
  <si>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</si>
  <si>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</si>
  <si>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</si>
  <si>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</si>
  <si>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</si>
  <si>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</si>
  <si>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</si>
  <si>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</si>
  <si>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</si>
  <si>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</si>
  <si>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</si>
  <si>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</si>
  <si>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</si>
  <si>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</si>
  <si>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</si>
  <si>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</si>
  <si>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</si>
  <si>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</si>
  <si>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</si>
  <si>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</si>
  <si>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</si>
  <si>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</si>
  <si>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</si>
  <si>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</si>
  <si>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</si>
  <si>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</si>
  <si>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</si>
  <si>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</si>
  <si>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</si>
  <si>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</si>
  <si>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</si>
  <si>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</si>
  <si>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</si>
  <si>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</si>
  <si>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</si>
  <si>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</si>
  <si>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</si>
  <si>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</si>
  <si>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</si>
  <si>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</si>
  <si>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</si>
  <si>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</si>
  <si>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</si>
  <si>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</si>
  <si>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</si>
  <si>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</si>
  <si>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</si>
  <si>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</si>
  <si>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</si>
  <si>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</si>
  <si>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</si>
  <si>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</si>
  <si>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</si>
  <si>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</si>
  <si>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</si>
  <si>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</si>
  <si>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</si>
  <si>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</si>
  <si>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</si>
  <si>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</si>
  <si>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</si>
  <si>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</si>
  <si>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</si>
  <si>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</si>
  <si>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</si>
  <si>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</si>
  <si>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</si>
  <si>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</si>
  <si>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</si>
  <si>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</si>
  <si>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</si>
  <si>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</si>
  <si>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</si>
  <si>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</si>
  <si>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</si>
  <si>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</si>
  <si>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</si>
  <si>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</si>
  <si>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</si>
  <si>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</si>
  <si>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</si>
  <si>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</si>
  <si>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</si>
  <si>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</si>
  <si>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</si>
  <si>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</si>
  <si>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</si>
  <si>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</si>
  <si>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</si>
  <si>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</si>
  <si>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</si>
  <si>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</si>
  <si>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</si>
  <si>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</si>
  <si>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</si>
  <si>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</si>
  <si>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</si>
  <si>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</si>
  <si>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</si>
  <si>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</si>
  <si>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</si>
  <si>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</si>
  <si>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</si>
  <si>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</si>
  <si>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</si>
  <si>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</si>
  <si>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</si>
  <si>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</si>
  <si>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</si>
  <si>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</si>
  <si>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</si>
  <si>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</si>
  <si>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</si>
  <si>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</si>
  <si>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</si>
  <si>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</si>
  <si>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</si>
  <si>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</si>
  <si>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</si>
  <si>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</si>
  <si>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</si>
  <si>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</si>
  <si>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</si>
  <si>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</si>
  <si>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</si>
  <si>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</si>
  <si>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</si>
  <si>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</si>
  <si>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</si>
  <si>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</si>
  <si>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</si>
  <si>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</si>
  <si>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</si>
  <si>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</si>
  <si>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</si>
  <si>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</si>
  <si>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</si>
  <si>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</si>
  <si>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</si>
  <si>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</si>
  <si>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</si>
  <si>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</si>
  <si>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</si>
  <si>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</si>
  <si>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</si>
  <si>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</si>
  <si>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</si>
  <si>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</si>
  <si>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</si>
  <si>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</si>
  <si>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</si>
  <si>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</si>
  <si>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</si>
  <si>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</si>
  <si>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</si>
  <si>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</si>
  <si>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</si>
  <si>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</si>
  <si>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</si>
  <si>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</si>
  <si>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</si>
  <si>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</si>
  <si>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</si>
  <si>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</si>
  <si>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</si>
  <si>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</si>
  <si>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</si>
  <si>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</si>
  <si>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</si>
  <si>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</si>
  <si>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</si>
  <si>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</si>
  <si>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</si>
  <si>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</si>
  <si>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</si>
  <si>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</si>
  <si>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</si>
  <si>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</si>
  <si>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</si>
  <si>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</si>
  <si>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</si>
  <si>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</si>
  <si>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</si>
  <si>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</si>
  <si>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</si>
  <si>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</si>
  <si>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</si>
  <si>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</si>
  <si>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</si>
  <si>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</si>
  <si>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</si>
  <si>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</si>
  <si>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</si>
  <si>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</si>
  <si>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</si>
  <si>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</si>
  <si>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</si>
  <si>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</si>
  <si>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</si>
  <si>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</si>
  <si>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</si>
  <si>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</si>
  <si>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</si>
  <si>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</si>
  <si>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</si>
  <si>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</si>
  <si>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</si>
  <si>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</si>
  <si>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</si>
  <si>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</si>
  <si>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</si>
  <si>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</si>
  <si>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</si>
  <si>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</si>
  <si>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</si>
  <si>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</si>
  <si>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</si>
  <si>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</si>
  <si>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</si>
  <si>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</si>
  <si>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</si>
  <si>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</si>
  <si>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</si>
  <si>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</si>
  <si>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</si>
  <si>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</si>
  <si>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</si>
  <si>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</si>
  <si>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</si>
  <si>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</si>
  <si>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</si>
  <si>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</si>
  <si>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</si>
  <si>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</si>
  <si>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</si>
  <si>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</si>
  <si>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</si>
  <si>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</si>
  <si>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</si>
  <si>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</si>
  <si>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</si>
  <si>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</si>
  <si>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</si>
  <si>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</si>
  <si>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</si>
  <si>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</si>
  <si>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</si>
  <si>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</si>
  <si>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</si>
  <si>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</si>
  <si>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</si>
  <si>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</si>
  <si>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</si>
  <si>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</si>
  <si>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</si>
  <si>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</si>
  <si>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</si>
  <si>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</si>
  <si>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</si>
  <si>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</si>
  <si>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</si>
  <si>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</si>
  <si>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</si>
  <si>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</si>
  <si>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</si>
  <si>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</si>
  <si>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</si>
  <si>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</si>
  <si>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</si>
  <si>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</si>
  <si>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</si>
  <si>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</si>
  <si>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</si>
  <si>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</si>
  <si>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</si>
  <si>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</si>
  <si>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</si>
  <si>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</si>
  <si>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</si>
  <si>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</si>
  <si>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</si>
  <si>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</si>
  <si>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</si>
  <si>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</si>
  <si>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</si>
  <si>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</si>
  <si>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</si>
  <si>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</si>
  <si>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</si>
  <si>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</si>
  <si>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</si>
  <si>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</si>
  <si>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</si>
  <si>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</si>
  <si>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</si>
  <si>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</si>
  <si>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</si>
  <si>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</si>
  <si>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</si>
  <si>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</si>
  <si>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</si>
  <si>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</si>
  <si>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</si>
  <si>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</si>
  <si>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</si>
  <si>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</si>
  <si>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</si>
  <si>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</si>
  <si>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</si>
  <si>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</si>
  <si>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</si>
  <si>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</si>
  <si>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</si>
  <si>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</si>
  <si>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</si>
  <si>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</si>
  <si>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</si>
  <si>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</si>
  <si>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</si>
  <si>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</si>
  <si>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</si>
  <si>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</si>
  <si>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</si>
  <si>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</si>
  <si>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</si>
  <si>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</si>
  <si>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</si>
  <si>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</si>
  <si>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</si>
  <si>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</si>
  <si>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</si>
  <si>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</si>
  <si>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</si>
  <si>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</si>
  <si>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</si>
  <si>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</si>
  <si>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</si>
  <si>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</si>
  <si>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</si>
  <si>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</si>
  <si>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</si>
  <si>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</si>
  <si>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</si>
  <si>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</si>
  <si>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</si>
  <si>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</si>
  <si>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</si>
  <si>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</si>
  <si>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</si>
  <si>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</si>
  <si>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</si>
  <si>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</si>
  <si>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</si>
  <si>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</si>
  <si>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</si>
  <si>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</si>
  <si>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</si>
  <si>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</si>
  <si>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</si>
  <si>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</si>
  <si>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</si>
  <si>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</si>
  <si>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</si>
  <si>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</si>
  <si>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</si>
  <si>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</si>
  <si>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</si>
  <si>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</si>
  <si>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</si>
  <si>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</si>
  <si>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</si>
  <si>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</si>
  <si>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</si>
  <si>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</si>
  <si>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</si>
  <si>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</si>
  <si>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</si>
  <si>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</si>
  <si>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</si>
  <si>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</si>
  <si>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</si>
  <si>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</si>
  <si>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</si>
  <si>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</si>
  <si>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</si>
  <si>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</si>
  <si>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</si>
  <si>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</si>
  <si>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</si>
  <si>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</si>
  <si>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</si>
  <si>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</si>
  <si>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</si>
  <si>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</si>
  <si>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</si>
  <si>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</si>
  <si>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</si>
  <si>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</si>
  <si>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</si>
  <si>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</si>
  <si>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</si>
  <si>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</si>
  <si>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</si>
  <si>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</si>
  <si>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</si>
  <si>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</si>
  <si>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</si>
  <si>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</si>
  <si>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</si>
  <si>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</si>
  <si>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</si>
  <si>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</si>
  <si>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</si>
  <si>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</si>
  <si>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</si>
  <si>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</si>
  <si>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</si>
  <si>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</si>
  <si>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</si>
  <si>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</si>
  <si>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</si>
  <si>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</si>
  <si>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</si>
  <si>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</si>
  <si>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</si>
  <si>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</si>
  <si>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</si>
  <si>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</si>
  <si>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</si>
  <si>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</si>
  <si>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</si>
  <si>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</si>
  <si>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</si>
  <si>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</si>
  <si>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</si>
  <si>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</si>
  <si>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</si>
  <si>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</si>
  <si>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</si>
  <si>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</si>
  <si>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</si>
  <si>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</si>
  <si>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</si>
  <si>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</si>
  <si>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</si>
  <si>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</si>
  <si>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</si>
  <si>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</si>
  <si>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</si>
  <si>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</si>
  <si>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</si>
  <si>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</si>
  <si>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</si>
  <si>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</si>
  <si>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</si>
  <si>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</si>
  <si>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</si>
  <si>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</si>
  <si>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</si>
  <si>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</si>
  <si>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</si>
  <si>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</si>
  <si>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</si>
  <si>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</si>
  <si>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</si>
  <si>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</si>
  <si>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</si>
  <si>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</si>
  <si>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</si>
  <si>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</si>
  <si>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</si>
  <si>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</si>
  <si>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</si>
  <si>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</si>
  <si>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</si>
  <si>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</si>
  <si>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</si>
  <si>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</si>
  <si>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</si>
  <si>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</si>
  <si>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</si>
  <si>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</si>
  <si>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</si>
  <si>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</si>
  <si>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</si>
  <si>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</si>
  <si>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</si>
  <si>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</si>
  <si>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</si>
  <si>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</si>
  <si>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</si>
  <si>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</si>
  <si>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</si>
  <si>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</si>
  <si>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</si>
  <si>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</si>
  <si>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</si>
  <si>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</si>
  <si>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</si>
  <si>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</si>
  <si>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</si>
  <si>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</si>
  <si>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</si>
  <si>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</si>
  <si>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</si>
  <si>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</si>
  <si>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</si>
  <si>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</si>
  <si>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</si>
  <si>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</si>
  <si>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</si>
  <si>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</si>
  <si>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</si>
  <si>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</si>
  <si>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</si>
  <si>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</si>
  <si>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</si>
  <si>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</si>
  <si>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</si>
  <si>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</si>
  <si>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</si>
  <si>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</si>
  <si>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</si>
  <si>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</si>
  <si>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</si>
  <si>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</si>
  <si>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</si>
  <si>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</si>
  <si>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</si>
  <si>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</si>
  <si>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</si>
  <si>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</si>
  <si>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</si>
  <si>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</si>
  <si>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</si>
  <si>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</si>
  <si>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</si>
  <si>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</si>
  <si>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</si>
  <si>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</si>
  <si>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</si>
  <si>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</si>
  <si>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</si>
  <si>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</si>
  <si>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</si>
  <si>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</si>
  <si>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</si>
  <si>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</si>
  <si>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</si>
  <si>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</si>
  <si>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</si>
  <si>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</si>
  <si>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</si>
  <si>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</si>
  <si>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</si>
  <si>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</si>
  <si>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</si>
  <si>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</si>
  <si>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</si>
  <si>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</si>
  <si>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</si>
  <si>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</si>
  <si>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</si>
  <si>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</si>
  <si>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</si>
  <si>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</si>
  <si>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</si>
  <si>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</si>
  <si>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</si>
  <si>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</si>
  <si>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</si>
  <si>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</si>
  <si>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</si>
  <si>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</si>
  <si>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</si>
  <si>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</si>
  <si>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</si>
  <si>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</si>
  <si>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</si>
  <si>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</si>
  <si>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</si>
  <si>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</si>
  <si>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</si>
  <si>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</si>
  <si>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</si>
  <si>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</si>
  <si>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</si>
  <si>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</si>
  <si>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</si>
  <si>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</si>
  <si>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</si>
  <si>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</si>
  <si>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</si>
  <si>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</si>
  <si>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</si>
  <si>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</si>
  <si>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</si>
  <si>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</si>
  <si>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</si>
  <si>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</si>
  <si>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</si>
  <si>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</si>
  <si>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</si>
  <si>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</si>
  <si>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</si>
  <si>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</si>
  <si>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</si>
  <si>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</si>
  <si>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</si>
  <si>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</si>
  <si>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</si>
  <si>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</si>
  <si>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</si>
  <si>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</si>
  <si>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</si>
  <si>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</si>
  <si>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</si>
  <si>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</si>
  <si>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</si>
  <si>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</si>
  <si>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</si>
  <si>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</si>
  <si>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</si>
  <si>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</si>
  <si>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</si>
  <si>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</si>
  <si>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</si>
  <si>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</si>
  <si>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</si>
  <si>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</si>
  <si>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</si>
  <si>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</si>
  <si>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</si>
  <si>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</si>
  <si>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</si>
  <si>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</si>
  <si>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</si>
  <si>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</si>
  <si>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</si>
  <si>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</si>
  <si>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</si>
  <si>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</si>
  <si>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</si>
  <si>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</si>
  <si>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</si>
  <si>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</si>
  <si>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</si>
  <si>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</si>
  <si>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</si>
  <si>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</si>
  <si>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</si>
  <si>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</si>
  <si>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</si>
  <si>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</si>
  <si>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</si>
  <si>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</si>
  <si>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</si>
  <si>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</si>
  <si>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</si>
  <si>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</si>
  <si>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</si>
  <si>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</si>
  <si>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</si>
  <si>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</si>
  <si>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</si>
  <si>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</si>
  <si>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</si>
  <si>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</si>
  <si>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</si>
  <si>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</si>
  <si>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</si>
  <si>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</si>
  <si>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</si>
  <si>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</si>
  <si>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</si>
  <si>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</si>
  <si>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</si>
  <si>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</si>
  <si>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</si>
  <si>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</si>
  <si>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</si>
  <si>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</si>
  <si>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</si>
  <si>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</si>
  <si>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</si>
  <si>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</si>
  <si>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</si>
  <si>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</si>
  <si>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</si>
  <si>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</si>
  <si>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</si>
  <si>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</si>
  <si>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</si>
  <si>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</si>
  <si>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</si>
  <si>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</si>
  <si>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</si>
  <si>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</si>
  <si>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</si>
  <si>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</si>
  <si>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</si>
  <si>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</si>
  <si>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</si>
  <si>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</si>
  <si>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</si>
  <si>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</si>
  <si>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</si>
  <si>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</si>
  <si>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</si>
  <si>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</si>
  <si>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</si>
  <si>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</si>
  <si>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</si>
  <si>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</si>
  <si>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</si>
  <si>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</si>
  <si>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</si>
  <si>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</si>
  <si>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</si>
  <si>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</si>
  <si>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</si>
  <si>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</si>
  <si>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</si>
  <si>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</si>
  <si>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</si>
  <si>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</si>
  <si>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</si>
  <si>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</si>
  <si>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</si>
  <si>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</si>
  <si>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</si>
  <si>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</si>
  <si>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</si>
  <si>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</si>
  <si>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</si>
  <si>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</si>
  <si>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</si>
  <si>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</si>
  <si>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</si>
  <si>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</si>
  <si>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</si>
  <si>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</si>
  <si>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</si>
  <si>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</si>
  <si>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</si>
  <si>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</si>
  <si>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</si>
  <si>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</si>
  <si>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</si>
  <si>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</si>
  <si>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</si>
  <si>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</si>
  <si>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</si>
  <si>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</si>
  <si>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</si>
  <si>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</si>
  <si>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</si>
  <si>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</si>
  <si>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</si>
  <si>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</si>
  <si>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</si>
  <si>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</si>
  <si>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</si>
  <si>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</si>
  <si>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</si>
  <si>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</si>
  <si>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</si>
  <si>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</si>
  <si>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</si>
  <si>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</si>
  <si>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</si>
  <si>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</si>
  <si>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</si>
  <si>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</si>
  <si>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</si>
  <si>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</si>
  <si>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</si>
  <si>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</si>
  <si>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</si>
  <si>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</si>
  <si>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</si>
  <si>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</si>
  <si>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</si>
  <si>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</si>
  <si>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</si>
  <si>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</si>
  <si>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</si>
  <si>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</si>
  <si>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</si>
  <si>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</si>
  <si>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</si>
  <si>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</si>
  <si>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</si>
  <si>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</si>
  <si>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</si>
  <si>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</si>
  <si>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</si>
  <si>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</si>
  <si>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</si>
  <si>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</si>
  <si>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</si>
  <si>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</si>
  <si>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</si>
  <si>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</si>
  <si>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</si>
  <si>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</si>
  <si>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</si>
  <si>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</si>
  <si>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</si>
  <si>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</si>
  <si>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</si>
  <si>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</si>
  <si>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</si>
  <si>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</si>
  <si>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</si>
  <si>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</si>
  <si>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</si>
  <si>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</si>
  <si>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</si>
  <si>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</si>
  <si>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</si>
  <si>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</si>
  <si>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</si>
  <si>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</si>
  <si>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</si>
  <si>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</si>
  <si>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</si>
  <si>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</si>
  <si>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</si>
  <si>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</si>
  <si>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</si>
  <si>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</si>
  <si>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</si>
  <si>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</si>
  <si>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</si>
  <si>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</si>
  <si>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</si>
  <si>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</si>
  <si>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</si>
  <si>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</si>
  <si>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</si>
  <si>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</si>
  <si>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</si>
  <si>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</si>
  <si>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</si>
  <si>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</si>
  <si>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</si>
  <si>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</si>
  <si>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</si>
  <si>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</si>
  <si>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</si>
  <si>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</si>
  <si>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</si>
  <si>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</si>
  <si>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</si>
  <si>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</si>
  <si>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</si>
  <si>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</si>
  <si>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</si>
  <si>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</si>
  <si>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</si>
  <si>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</si>
  <si>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</si>
  <si>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</si>
  <si>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</si>
  <si>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</si>
  <si>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</si>
  <si>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</si>
  <si>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</si>
  <si>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</si>
  <si>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</si>
  <si>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</si>
  <si>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</si>
  <si>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</si>
  <si>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</si>
  <si>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</si>
  <si>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</si>
  <si>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</si>
  <si>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</si>
  <si>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</si>
  <si>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</si>
  <si>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</si>
  <si>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</si>
  <si>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</si>
  <si>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</si>
  <si>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</si>
  <si>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</si>
  <si>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</si>
  <si>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</si>
  <si>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</si>
  <si>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</si>
  <si>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</si>
  <si>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</si>
  <si>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</si>
  <si>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</si>
  <si>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</si>
  <si>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</si>
  <si>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</si>
  <si>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</si>
  <si>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</si>
  <si>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</si>
  <si>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</si>
  <si>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</si>
  <si>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</si>
  <si>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</si>
  <si>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</si>
  <si>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</si>
  <si>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</si>
  <si>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</si>
  <si>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</si>
  <si>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</si>
  <si>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</si>
  <si>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</si>
  <si>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</si>
  <si>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</si>
  <si>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</si>
  <si>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</si>
  <si>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</si>
  <si>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</si>
  <si>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</si>
  <si>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</si>
  <si>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</si>
  <si>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</si>
  <si>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</si>
  <si>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</si>
  <si>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</si>
  <si>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</si>
  <si>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</si>
  <si>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</si>
  <si>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</si>
  <si>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</si>
  <si>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</si>
  <si>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</si>
  <si>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</si>
  <si>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</si>
  <si>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</si>
  <si>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</si>
  <si>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</si>
  <si>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</si>
  <si>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</si>
  <si>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</si>
  <si>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</si>
  <si>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</si>
  <si>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</si>
  <si>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</si>
  <si>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</si>
  <si>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</si>
  <si>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</si>
  <si>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</si>
  <si>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</si>
  <si>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</si>
  <si>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</si>
  <si>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</si>
  <si>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</si>
  <si>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</si>
  <si>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</si>
  <si>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</si>
  <si>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</si>
  <si>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</si>
  <si>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</si>
  <si>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</si>
  <si>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</si>
  <si>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</si>
  <si>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</si>
  <si>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</si>
  <si>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</si>
  <si>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</si>
  <si>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</si>
  <si>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</si>
  <si>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</si>
  <si>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</si>
  <si>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</si>
  <si>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</si>
  <si>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</si>
  <si>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</si>
  <si>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</si>
  <si>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</si>
  <si>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</si>
  <si>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</si>
  <si>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</si>
  <si>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</si>
  <si>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</si>
  <si>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</si>
  <si>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</si>
  <si>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</si>
  <si>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</si>
  <si>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</si>
  <si>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</si>
  <si>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</si>
  <si>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</si>
  <si>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</si>
  <si>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</si>
  <si>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</si>
  <si>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</si>
  <si>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</si>
  <si>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</si>
  <si>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</si>
  <si>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</si>
  <si>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</si>
  <si>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</si>
  <si>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</si>
  <si>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</si>
  <si>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</si>
  <si>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</si>
  <si>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</si>
  <si>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</si>
  <si>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</si>
  <si>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</si>
  <si>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</si>
  <si>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</si>
  <si>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</si>
  <si>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</si>
  <si>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</si>
  <si>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</si>
  <si>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</si>
  <si>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</si>
  <si>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</si>
  <si>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</si>
  <si>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</si>
  <si>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</si>
  <si>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</si>
  <si>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</si>
  <si>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</si>
  <si>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</si>
  <si>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</si>
  <si>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</si>
  <si>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</si>
  <si>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</si>
  <si>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</si>
  <si>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</si>
  <si>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</si>
  <si>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</si>
  <si>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</si>
  <si>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</si>
  <si>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</si>
  <si>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</si>
  <si>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</si>
  <si>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</si>
  <si>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</si>
  <si>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</si>
  <si>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</si>
  <si>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</si>
  <si>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</si>
  <si>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</si>
  <si>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</si>
  <si>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</si>
  <si>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</si>
  <si>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</si>
  <si>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</si>
  <si>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</si>
  <si>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</si>
  <si>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</si>
  <si>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</si>
  <si>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</si>
  <si>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</si>
  <si>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</si>
  <si>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</si>
  <si>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</si>
  <si>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</si>
  <si>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</si>
  <si>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</si>
  <si>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</si>
  <si>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</si>
  <si>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</si>
  <si>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</si>
  <si>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</si>
  <si>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</si>
  <si>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</si>
  <si>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</si>
  <si>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</si>
  <si>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</si>
  <si>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</si>
  <si>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</si>
  <si>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</si>
  <si>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</si>
  <si>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</si>
  <si>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</si>
  <si>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</si>
  <si>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</si>
  <si>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</si>
  <si>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</si>
  <si>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</si>
  <si>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</si>
  <si>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</si>
  <si>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</si>
  <si>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</si>
  <si>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</si>
  <si>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</si>
  <si>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</si>
  <si>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</si>
  <si>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</si>
  <si>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</si>
  <si>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</si>
  <si>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</si>
  <si>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</si>
  <si>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</si>
  <si>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</si>
  <si>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</si>
  <si>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</si>
  <si>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</si>
  <si>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</si>
  <si>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</si>
  <si>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</si>
  <si>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</si>
  <si>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</si>
  <si>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</si>
  <si>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</si>
  <si>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</si>
  <si>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</si>
  <si>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</si>
  <si>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</si>
  <si>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</si>
  <si>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</si>
  <si>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</si>
  <si>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</si>
  <si>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</si>
  <si>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</si>
  <si>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</si>
  <si>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</si>
  <si>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</si>
  <si>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</si>
  <si>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</si>
  <si>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</si>
  <si>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</si>
  <si>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</si>
  <si>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</si>
  <si>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</si>
  <si>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</si>
  <si>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</si>
  <si>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</si>
  <si>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</si>
  <si>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</si>
  <si>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</si>
  <si>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</si>
  <si>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</si>
  <si>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</si>
  <si>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</si>
  <si>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</si>
  <si>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</si>
  <si>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</si>
  <si>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</si>
  <si>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</si>
  <si>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</si>
  <si>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</si>
  <si>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</si>
  <si>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</si>
  <si>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</si>
  <si>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</si>
  <si>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</si>
  <si>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</si>
  <si>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</si>
  <si>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</si>
  <si>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</si>
  <si>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</si>
  <si>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</si>
  <si>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</si>
  <si>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</si>
  <si>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</si>
  <si>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</si>
  <si>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</si>
  <si>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</si>
  <si>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</si>
  <si>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</si>
  <si>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</si>
  <si>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</si>
  <si>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</si>
  <si>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</si>
  <si>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</si>
  <si>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</si>
  <si>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</si>
  <si>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</si>
  <si>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</si>
  <si>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</si>
  <si>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</si>
  <si>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</si>
  <si>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</si>
  <si>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</si>
  <si>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</si>
  <si>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</si>
  <si>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</si>
  <si>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</si>
  <si>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</si>
  <si>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</si>
  <si>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</si>
  <si>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</si>
  <si>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</si>
  <si>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</si>
  <si>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</si>
  <si>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</si>
  <si>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</si>
  <si>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</si>
  <si>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</si>
  <si>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</si>
  <si>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</si>
  <si>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</si>
  <si>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</si>
  <si>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</si>
  <si>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</si>
  <si>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</si>
  <si>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</si>
  <si>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</si>
  <si>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</si>
  <si>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</si>
  <si>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</si>
  <si>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</si>
  <si>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</si>
  <si>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</si>
  <si>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</si>
  <si>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</si>
  <si>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</si>
  <si>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</si>
  <si>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</si>
  <si>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</si>
  <si>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</si>
  <si>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</si>
  <si>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</si>
  <si>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</si>
  <si>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</si>
  <si>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</si>
  <si>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</si>
  <si>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</si>
  <si>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</si>
  <si>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</si>
  <si>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</si>
  <si>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</si>
  <si>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</si>
  <si>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</si>
  <si>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</si>
  <si>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</si>
  <si>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</si>
  <si>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</si>
  <si>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</si>
  <si>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</si>
  <si>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</si>
  <si>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</si>
  <si>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</si>
  <si>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</si>
  <si>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</si>
  <si>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</si>
  <si>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</si>
  <si>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</si>
  <si>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</si>
  <si>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</si>
  <si>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</si>
  <si>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</si>
  <si>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</si>
  <si>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</si>
  <si>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</si>
  <si>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</si>
  <si>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</si>
  <si>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</si>
  <si>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</si>
  <si>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</si>
  <si>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</si>
  <si>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</si>
  <si>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</si>
  <si>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</si>
  <si>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</si>
  <si>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</si>
  <si>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</si>
  <si>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</si>
  <si>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</si>
  <si>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</si>
  <si>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</si>
  <si>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</si>
  <si>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</si>
  <si>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</si>
  <si>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</si>
  <si>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</si>
  <si>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</si>
  <si>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</si>
  <si>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</si>
  <si>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</si>
  <si>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</si>
  <si>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</si>
  <si>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</si>
  <si>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</si>
  <si>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</si>
  <si>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</si>
  <si>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</si>
  <si>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</si>
  <si>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</si>
  <si>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</si>
  <si>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</si>
  <si>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</si>
  <si>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</si>
  <si>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</si>
  <si>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</si>
  <si>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</si>
  <si>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</si>
  <si>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</si>
  <si>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</si>
  <si>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</si>
  <si>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</si>
  <si>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</si>
  <si>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</si>
  <si>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</si>
  <si>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</si>
  <si>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</si>
  <si>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</si>
  <si>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</si>
  <si>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</si>
  <si>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</si>
  <si>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</si>
  <si>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</si>
  <si>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</si>
  <si>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</si>
  <si>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</si>
  <si>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</si>
  <si>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</si>
  <si>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</si>
  <si>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</si>
  <si>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</si>
  <si>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</si>
  <si>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</si>
  <si>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</si>
  <si>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</si>
  <si>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</si>
  <si>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</si>
  <si>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</si>
  <si>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</si>
  <si>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</si>
  <si>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</si>
  <si>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</si>
  <si>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</si>
  <si>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</si>
  <si>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</si>
  <si>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</si>
  <si>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</si>
  <si>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</si>
  <si>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</si>
  <si>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</si>
  <si>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</si>
  <si>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</si>
  <si>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</si>
  <si>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</si>
  <si>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</si>
  <si>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</si>
  <si>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</si>
  <si>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</si>
  <si>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</si>
  <si>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</si>
  <si>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</si>
  <si>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</si>
  <si>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</si>
  <si>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</si>
  <si>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</si>
  <si>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</si>
  <si>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</si>
  <si>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</si>
  <si>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</si>
  <si>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</si>
  <si>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</si>
  <si>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</si>
  <si>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</si>
  <si>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</si>
  <si>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</si>
  <si>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</si>
  <si>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</si>
  <si>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</si>
  <si>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</si>
  <si>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</si>
  <si>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</si>
  <si>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</si>
  <si>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</si>
  <si>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</si>
  <si>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</si>
  <si>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</si>
  <si>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</si>
  <si>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</si>
  <si>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</si>
  <si>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</si>
  <si>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</si>
  <si>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</si>
  <si>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</si>
  <si>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</si>
  <si>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</si>
  <si>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</si>
  <si>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</si>
  <si>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</si>
  <si>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</si>
  <si>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</si>
  <si>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</si>
  <si>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</si>
  <si>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</si>
  <si>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</si>
  <si>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</si>
  <si>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</si>
  <si>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</si>
  <si>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</si>
  <si>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</si>
  <si>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</si>
  <si>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</si>
  <si>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</si>
  <si>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</si>
  <si>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</si>
  <si>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</si>
  <si>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</si>
  <si>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</si>
  <si>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</si>
  <si>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</si>
  <si>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</si>
  <si>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</si>
  <si>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</si>
  <si>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</si>
  <si>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</si>
  <si>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</si>
  <si>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</si>
  <si>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</si>
  <si>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</si>
  <si>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</si>
  <si>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</si>
  <si>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</si>
  <si>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</si>
  <si>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</si>
  <si>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</si>
  <si>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</si>
  <si>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</si>
  <si>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</si>
  <si>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</si>
  <si>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</si>
  <si>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</si>
  <si>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</si>
  <si>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</si>
  <si>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</si>
  <si>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</si>
  <si>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</si>
  <si>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</si>
  <si>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</si>
  <si>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</si>
  <si>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</si>
  <si>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</si>
  <si>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</si>
  <si>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</si>
  <si>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</si>
  <si>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</si>
  <si>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</si>
  <si>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</si>
  <si>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</si>
  <si>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</si>
  <si>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</si>
  <si>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</si>
  <si>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</si>
  <si>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</si>
  <si>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</si>
  <si>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</si>
  <si>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</si>
  <si>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</si>
  <si>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</si>
  <si>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</si>
  <si>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</si>
  <si>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</si>
  <si>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</si>
  <si>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</si>
  <si>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</si>
  <si>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</si>
  <si>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</si>
  <si>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</si>
  <si>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</si>
  <si>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</si>
  <si>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</si>
  <si>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</si>
  <si>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</si>
  <si>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</si>
  <si>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</si>
  <si>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</si>
  <si>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</si>
  <si>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</si>
  <si>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</si>
  <si>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</si>
  <si>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</si>
  <si>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</si>
  <si>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</si>
  <si>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</si>
  <si>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</si>
  <si>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</si>
  <si>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</si>
  <si>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</si>
  <si>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</si>
  <si>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</si>
  <si>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</si>
  <si>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</si>
  <si>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</si>
  <si>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</si>
  <si>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</si>
  <si>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</si>
  <si>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</si>
  <si>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</si>
  <si>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</si>
  <si>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</si>
  <si>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</si>
  <si>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</si>
  <si>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</si>
  <si>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</si>
  <si>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</si>
  <si>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</si>
  <si>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</si>
  <si>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</si>
  <si>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</si>
  <si>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</si>
  <si>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</si>
  <si>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</si>
  <si>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</si>
  <si>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</si>
  <si>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</si>
  <si>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</si>
  <si>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</si>
  <si>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</si>
  <si>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</si>
  <si>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</si>
  <si>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</si>
  <si>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</si>
  <si>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</si>
  <si>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</si>
  <si>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</si>
  <si>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</si>
  <si>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</si>
  <si>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</si>
  <si>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</si>
  <si>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</si>
  <si>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</si>
  <si>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</si>
  <si>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</si>
  <si>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</si>
  <si>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</si>
  <si>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</si>
  <si>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</si>
  <si>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</si>
  <si>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</si>
  <si>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</si>
  <si>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</si>
  <si>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</si>
  <si>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</si>
  <si>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</si>
  <si>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</si>
  <si>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</si>
  <si>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</si>
  <si>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</si>
  <si>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</si>
  <si>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</si>
  <si>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</si>
  <si>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</si>
  <si>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</si>
  <si>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</si>
  <si>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</si>
  <si>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</si>
  <si>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</si>
  <si>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</si>
  <si>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</si>
  <si>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</si>
  <si>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</si>
  <si>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</si>
  <si>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</si>
  <si>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</si>
  <si>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</si>
  <si>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</si>
  <si>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</si>
  <si>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</si>
  <si>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</si>
  <si>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</si>
  <si>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</si>
  <si>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</si>
  <si>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</si>
  <si>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</si>
  <si>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</si>
  <si>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</si>
  <si>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</si>
  <si>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</si>
  <si>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</si>
  <si>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</si>
  <si>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</si>
  <si>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</si>
  <si>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</si>
  <si>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</si>
  <si>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</si>
  <si>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</si>
  <si>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</si>
  <si>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</si>
  <si>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</si>
  <si>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</si>
  <si>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</si>
  <si>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</si>
  <si>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</si>
  <si>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</si>
  <si>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</si>
  <si>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</si>
  <si>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</si>
  <si>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</si>
  <si>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</si>
  <si>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</si>
  <si>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</si>
  <si>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</si>
  <si>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</si>
  <si>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</si>
  <si>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</si>
  <si>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</si>
  <si>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</si>
  <si>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</si>
  <si>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</si>
  <si>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</si>
  <si>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</si>
  <si>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</si>
  <si>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</si>
  <si>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</si>
  <si>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</si>
  <si>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</si>
  <si>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</si>
  <si>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</si>
  <si>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</si>
  <si>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</si>
  <si>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</si>
  <si>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</si>
  <si>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</si>
  <si>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</si>
  <si>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</si>
  <si>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</si>
  <si>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</si>
  <si>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</si>
  <si>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</si>
  <si>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</si>
  <si>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</si>
  <si>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</si>
  <si>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</si>
  <si>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</si>
  <si>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</si>
  <si>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</si>
  <si>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</si>
  <si>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</si>
  <si>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</si>
  <si>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</si>
  <si>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</si>
  <si>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</si>
  <si>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</si>
  <si>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</si>
  <si>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</si>
  <si>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</si>
  <si>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</si>
  <si>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</si>
  <si>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</si>
  <si>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</si>
  <si>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</si>
  <si>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</si>
  <si>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</si>
  <si>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</si>
  <si>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</si>
  <si>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</si>
  <si>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</si>
  <si>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</si>
  <si>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</si>
  <si>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</si>
  <si>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</si>
  <si>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</si>
  <si>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</si>
  <si>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</si>
  <si>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</si>
  <si>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</si>
  <si>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</si>
  <si>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</si>
  <si>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</si>
  <si>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</si>
  <si>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</si>
  <si>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</si>
  <si>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</si>
  <si>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</si>
  <si>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</si>
  <si>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</si>
  <si>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</si>
  <si>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</si>
  <si>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</si>
  <si>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</si>
  <si>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</si>
  <si>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</si>
  <si>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</si>
  <si>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</si>
  <si>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</si>
  <si>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</si>
  <si>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</si>
  <si>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</si>
  <si>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</si>
  <si>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</si>
  <si>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</si>
  <si>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</si>
  <si>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</si>
  <si>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</si>
  <si>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</si>
  <si>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</si>
  <si>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</si>
  <si>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</si>
  <si>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</si>
  <si>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</si>
  <si>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</si>
  <si>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</si>
  <si>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</si>
  <si>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</si>
  <si>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</si>
  <si>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</si>
  <si>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</si>
  <si>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</si>
  <si>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</si>
  <si>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</si>
  <si>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</si>
  <si>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</si>
  <si>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</si>
  <si>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</si>
  <si>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</si>
  <si>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</si>
  <si>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</si>
  <si>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</si>
  <si>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</si>
  <si>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</si>
  <si>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</si>
  <si>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</si>
  <si>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</si>
  <si>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</si>
  <si>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</si>
  <si>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</si>
  <si>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</si>
  <si>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</si>
  <si>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</si>
  <si>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</si>
  <si>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</si>
  <si>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</si>
  <si>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</si>
  <si>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</si>
  <si>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</si>
  <si>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</si>
  <si>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</si>
  <si>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</si>
  <si>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</si>
  <si>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</si>
  <si>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</si>
  <si>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</si>
  <si>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</si>
  <si>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</si>
  <si>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</si>
  <si>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</si>
  <si>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</si>
  <si>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</si>
  <si>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</si>
  <si>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</si>
  <si>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</si>
  <si>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</si>
  <si>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</si>
  <si>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</si>
  <si>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</si>
  <si>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</si>
  <si>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</si>
  <si>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</si>
  <si>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</si>
  <si>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</si>
  <si>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</si>
  <si>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</si>
  <si>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</si>
  <si>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</si>
  <si>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</si>
  <si>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</si>
  <si>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</si>
  <si>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</si>
  <si>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</si>
  <si>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</si>
  <si>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</si>
  <si>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</si>
  <si>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</si>
  <si>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</si>
  <si>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</si>
  <si>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</si>
  <si>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</si>
  <si>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</si>
  <si>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</si>
  <si>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</si>
  <si>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</si>
  <si>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</si>
  <si>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</si>
  <si>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</si>
  <si>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</si>
  <si>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</si>
  <si>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</si>
  <si>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</si>
  <si>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</si>
  <si>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</si>
  <si>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</si>
  <si>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</si>
  <si>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</si>
  <si>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</si>
  <si>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</si>
  <si>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</si>
  <si>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</si>
  <si>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</si>
  <si>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</si>
  <si>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</si>
  <si>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</si>
  <si>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</si>
  <si>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</si>
  <si>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</si>
  <si>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</si>
  <si>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</si>
  <si>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</si>
  <si>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</si>
  <si>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</si>
  <si>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</si>
  <si>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</si>
  <si>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</si>
  <si>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</si>
  <si>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</si>
  <si>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</si>
  <si>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</si>
  <si>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</si>
  <si>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</si>
  <si>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</si>
  <si>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</si>
  <si>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</si>
  <si>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</si>
  <si>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</si>
  <si>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</si>
  <si>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</si>
  <si>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</si>
  <si>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</si>
  <si>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</si>
  <si>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</si>
  <si>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</si>
  <si>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</si>
  <si>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</si>
  <si>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</si>
  <si>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</si>
  <si>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</si>
  <si>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</si>
  <si>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</si>
  <si>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</si>
  <si>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</si>
  <si>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</si>
  <si>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</si>
  <si>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</si>
  <si>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</si>
  <si>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</si>
  <si>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</si>
  <si>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</si>
  <si>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</si>
  <si>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</si>
  <si>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</si>
  <si>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</si>
  <si>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</si>
  <si>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</si>
  <si>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</si>
  <si>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</si>
  <si>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</si>
  <si>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</si>
  <si>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</si>
  <si>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</si>
  <si>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</si>
  <si>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</si>
  <si>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</si>
  <si>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</si>
  <si>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</si>
  <si>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</si>
  <si>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</si>
  <si>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</si>
  <si>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</si>
  <si>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</si>
  <si>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</si>
  <si>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</si>
  <si>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</si>
  <si>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</si>
  <si>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</si>
  <si>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</si>
  <si>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</si>
  <si>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</si>
  <si>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</si>
  <si>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</si>
  <si>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</si>
  <si>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</si>
  <si>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</si>
  <si>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</si>
  <si>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</si>
  <si>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</si>
  <si>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</si>
  <si>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</si>
  <si>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</si>
  <si>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</si>
  <si>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</si>
  <si>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</si>
  <si>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</si>
  <si>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</si>
  <si>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</si>
  <si>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</si>
  <si>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</si>
  <si>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</si>
  <si>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</si>
  <si>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</si>
  <si>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</si>
  <si>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</si>
  <si>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</si>
  <si>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</si>
  <si>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</si>
  <si>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</si>
  <si>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</si>
  <si>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</si>
  <si>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</si>
  <si>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</si>
  <si>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</si>
  <si>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</si>
  <si>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</si>
  <si>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</si>
  <si>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</si>
  <si>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</si>
  <si>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</si>
  <si>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</si>
  <si>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</si>
  <si>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</si>
  <si>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</si>
  <si>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</si>
  <si>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</si>
  <si>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</si>
  <si>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</si>
  <si>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</si>
  <si>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</si>
  <si>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</si>
  <si>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</si>
  <si>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</si>
  <si>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</si>
  <si>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</si>
  <si>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</si>
  <si>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</si>
  <si>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</si>
  <si>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</si>
  <si>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</si>
  <si>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</si>
  <si>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</si>
  <si>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</si>
  <si>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</si>
  <si>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</si>
  <si>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</si>
  <si>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</si>
  <si>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</si>
  <si>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</si>
  <si>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</si>
  <si>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</si>
  <si>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</si>
  <si>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</si>
  <si>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</si>
  <si>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</si>
  <si>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</si>
  <si>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</si>
  <si>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</si>
  <si>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</si>
  <si>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</si>
  <si>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</si>
  <si>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</si>
  <si>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</si>
  <si>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</si>
  <si>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</si>
  <si>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</si>
  <si>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</si>
  <si>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</si>
  <si>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</si>
  <si>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</si>
  <si>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</si>
  <si>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</si>
  <si>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</si>
  <si>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</si>
  <si>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</si>
  <si>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</si>
  <si>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</si>
  <si>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</si>
  <si>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</si>
  <si>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</si>
  <si>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</si>
  <si>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</si>
  <si>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</si>
  <si>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</si>
  <si>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</si>
  <si>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</si>
  <si>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</si>
  <si>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</si>
  <si>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</si>
  <si>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</si>
  <si>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</si>
  <si>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</si>
  <si>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</si>
  <si>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</si>
  <si>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</si>
  <si>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</si>
  <si>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</si>
  <si>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</si>
  <si>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</si>
  <si>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</si>
  <si>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</si>
  <si>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</si>
  <si>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</si>
  <si>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</si>
  <si>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</si>
  <si>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</si>
  <si>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</si>
  <si>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</si>
  <si>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</si>
  <si>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</si>
  <si>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</si>
  <si>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</si>
  <si>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</si>
  <si>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</si>
  <si>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</si>
  <si>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</si>
  <si>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</si>
  <si>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</si>
  <si>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</si>
  <si>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</si>
  <si>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</si>
  <si>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</si>
  <si>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</si>
  <si>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</si>
  <si>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</si>
  <si>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</si>
  <si>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</si>
  <si>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</si>
  <si>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</si>
  <si>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</si>
  <si>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</si>
  <si>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</si>
  <si>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</si>
  <si>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</si>
  <si>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</si>
  <si>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</si>
  <si>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</si>
  <si>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</si>
  <si>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</si>
  <si>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</si>
  <si>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</si>
  <si>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</si>
  <si>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</si>
  <si>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</si>
  <si>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</si>
  <si>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</si>
  <si>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</si>
  <si>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</si>
  <si>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</si>
  <si>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</si>
  <si>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</si>
  <si>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</si>
  <si>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</si>
  <si>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</si>
  <si>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</si>
  <si>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</si>
  <si>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</si>
  <si>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</si>
  <si>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</si>
  <si>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</si>
  <si>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</si>
  <si>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</si>
  <si>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</si>
  <si>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</si>
  <si>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</si>
  <si>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</si>
  <si>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</si>
  <si>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</si>
  <si>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</si>
  <si>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</si>
  <si>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</si>
  <si>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</si>
  <si>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</si>
  <si>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</si>
  <si>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</si>
  <si>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</si>
  <si>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</si>
  <si>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</si>
  <si>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</si>
  <si>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</si>
  <si>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</si>
  <si>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</si>
  <si>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</si>
  <si>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</si>
  <si>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</si>
  <si>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</si>
  <si>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</si>
  <si>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</si>
  <si>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</si>
  <si>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</si>
  <si>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</si>
  <si>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</si>
  <si>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</si>
  <si>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</si>
  <si>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</si>
  <si>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</si>
  <si>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</si>
  <si>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</si>
  <si>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</si>
  <si>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</si>
  <si>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</si>
  <si>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</si>
  <si>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</si>
  <si>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</si>
  <si>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</si>
  <si>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</si>
  <si>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</si>
  <si>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</si>
  <si>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</si>
  <si>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</si>
  <si>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</si>
  <si>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</si>
  <si>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</si>
  <si>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</si>
  <si>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</si>
  <si>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</si>
  <si>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</si>
  <si>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</si>
  <si>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</si>
  <si>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</si>
  <si>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</si>
  <si>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</si>
  <si>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</si>
  <si>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</si>
  <si>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</si>
  <si>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</si>
  <si>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</si>
  <si>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</si>
  <si>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</si>
  <si>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</si>
  <si>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</si>
  <si>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</si>
  <si>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</si>
  <si>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</si>
  <si>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</si>
  <si>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</si>
  <si>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</si>
  <si>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</si>
  <si>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</si>
  <si>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</si>
  <si>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</si>
  <si>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</si>
  <si>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</si>
  <si>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</si>
  <si>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</si>
  <si>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</si>
  <si>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</si>
  <si>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</si>
  <si>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</si>
  <si>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</si>
  <si>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</si>
  <si>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</si>
  <si>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</si>
  <si>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</si>
  <si>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</si>
  <si>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</si>
  <si>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</si>
  <si>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</si>
  <si>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</si>
  <si>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</si>
  <si>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</si>
  <si>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</si>
  <si>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</si>
  <si>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</si>
  <si>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</si>
  <si>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</si>
  <si>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</si>
  <si>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</si>
  <si>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</si>
  <si>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</si>
  <si>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</si>
  <si>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</si>
  <si>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</si>
  <si>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</si>
  <si>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</si>
  <si>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</si>
  <si>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</si>
  <si>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</si>
  <si>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</si>
  <si>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</si>
  <si>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</si>
  <si>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</si>
  <si>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</si>
  <si>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</si>
  <si>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</si>
  <si>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</si>
  <si>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</si>
  <si>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</si>
  <si>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</si>
  <si>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</si>
  <si>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</si>
  <si>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</si>
  <si>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</si>
  <si>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</si>
  <si>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</si>
  <si>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</si>
  <si>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</si>
  <si>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</si>
  <si>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</si>
  <si>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</si>
  <si>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</si>
  <si>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</si>
  <si>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</si>
  <si>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</si>
  <si>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</si>
  <si>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</si>
  <si>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</si>
  <si>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</si>
  <si>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</si>
  <si>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</si>
  <si>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</si>
  <si>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</si>
  <si>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</si>
  <si>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</si>
  <si>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</si>
  <si>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</si>
  <si>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</si>
  <si>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</si>
  <si>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</si>
  <si>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</si>
  <si>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</si>
  <si>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</si>
  <si>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</si>
  <si>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</si>
  <si>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</si>
  <si>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</si>
  <si>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</si>
  <si>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</si>
  <si>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</si>
  <si>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</si>
  <si>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</si>
  <si>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</si>
  <si>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</si>
  <si>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</si>
  <si>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</si>
  <si>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</si>
  <si>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</si>
  <si>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</si>
  <si>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</si>
  <si>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</si>
  <si>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</si>
  <si>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</si>
  <si>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</si>
  <si>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</si>
  <si>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</si>
  <si>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</si>
  <si>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</si>
  <si>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</si>
  <si>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</si>
  <si>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</si>
  <si>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</si>
  <si>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</si>
  <si>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</si>
  <si>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</si>
  <si>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</si>
  <si>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</si>
  <si>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</si>
  <si>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</si>
  <si>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</si>
  <si>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</si>
  <si>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</si>
  <si>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</si>
  <si>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</si>
  <si>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</si>
  <si>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</si>
  <si>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</si>
  <si>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</si>
  <si>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</si>
  <si>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</si>
  <si>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</si>
  <si>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</si>
  <si>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</si>
  <si>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</si>
  <si>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</si>
  <si>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</si>
  <si>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</si>
  <si>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</si>
  <si>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</si>
  <si>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</si>
  <si>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</si>
  <si>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</si>
  <si>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</si>
  <si>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</si>
  <si>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</si>
  <si>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</si>
  <si>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</si>
  <si>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</si>
  <si>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</si>
  <si>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</si>
  <si>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</si>
  <si>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</si>
  <si>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</si>
  <si>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</si>
  <si>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</si>
  <si>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</si>
  <si>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</si>
  <si>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</si>
  <si>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</si>
  <si>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</si>
  <si>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</si>
  <si>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</si>
  <si>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</si>
  <si>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</si>
  <si>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</si>
  <si>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</si>
  <si>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</si>
  <si>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</si>
  <si>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</si>
  <si>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</si>
  <si>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</si>
  <si>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</si>
  <si>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</si>
  <si>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</si>
  <si>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</si>
  <si>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</si>
  <si>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</si>
  <si>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</si>
  <si>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</si>
  <si>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</si>
  <si>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</si>
  <si>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</si>
  <si>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</si>
  <si>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</si>
  <si>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</si>
  <si>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</si>
  <si>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</si>
  <si>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</si>
  <si>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</si>
  <si>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</si>
  <si>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</si>
  <si>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</si>
  <si>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</si>
  <si>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</si>
  <si>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</si>
  <si>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</si>
  <si>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</si>
  <si>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</si>
  <si>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</si>
  <si>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</si>
  <si>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</si>
  <si>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</si>
  <si>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</si>
  <si>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</si>
  <si>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</si>
  <si>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</si>
  <si>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</si>
  <si>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</si>
  <si>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</si>
  <si>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</si>
  <si>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</si>
  <si>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</si>
  <si>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</si>
  <si>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</si>
  <si>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</si>
  <si>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</si>
  <si>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</si>
  <si>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</si>
  <si>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</si>
  <si>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</si>
  <si>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</si>
  <si>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</si>
  <si>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</si>
  <si>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</si>
  <si>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</si>
  <si>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</si>
  <si>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</si>
  <si>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</si>
  <si>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</si>
  <si>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</si>
  <si>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</si>
  <si>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</si>
  <si>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</si>
  <si>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</si>
  <si>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</si>
  <si>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</si>
  <si>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</si>
  <si>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</si>
  <si>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</si>
  <si>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</si>
  <si>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</si>
  <si>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</si>
  <si>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</si>
  <si>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</si>
  <si>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</si>
  <si>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</si>
  <si>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</si>
  <si>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</si>
  <si>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</si>
  <si>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</si>
  <si>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</si>
  <si>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</si>
  <si>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</si>
  <si>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</si>
  <si>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</si>
  <si>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</si>
  <si>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</si>
  <si>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</si>
  <si>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</si>
  <si>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</si>
  <si>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</si>
  <si>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</si>
  <si>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</si>
  <si>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</si>
  <si>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</si>
  <si>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</si>
  <si>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</si>
  <si>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</si>
  <si>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</si>
  <si>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</si>
  <si>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</si>
  <si>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</si>
  <si>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</si>
  <si>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</si>
  <si>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</si>
  <si>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</si>
  <si>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</si>
  <si>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</si>
  <si>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</si>
  <si>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</si>
  <si>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</si>
  <si>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</si>
  <si>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</si>
  <si>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</si>
  <si>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</si>
  <si>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</si>
  <si>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</si>
  <si>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</si>
  <si>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</si>
  <si>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</si>
  <si>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</si>
  <si>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</si>
  <si>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</si>
  <si>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</si>
  <si>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</si>
  <si>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</si>
  <si>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</si>
  <si>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</si>
  <si>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</si>
  <si>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</si>
  <si>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</si>
  <si>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</si>
  <si>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</si>
  <si>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</si>
  <si>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</si>
  <si>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</si>
  <si>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</si>
  <si>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</si>
  <si>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</si>
  <si>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</si>
  <si>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</si>
  <si>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</si>
  <si>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</si>
  <si>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</si>
  <si>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</si>
  <si>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</si>
  <si>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</si>
  <si>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</si>
  <si>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</si>
  <si>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</si>
  <si>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</si>
  <si>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</si>
  <si>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</si>
  <si>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</si>
  <si>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</si>
  <si>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</si>
  <si>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</si>
  <si>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</si>
  <si>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</si>
  <si>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</si>
  <si>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</si>
  <si>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</si>
  <si>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</si>
  <si>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</si>
  <si>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</si>
  <si>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</si>
  <si>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</si>
  <si>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</si>
  <si>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</si>
  <si>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</si>
  <si>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</si>
  <si>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</si>
  <si>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</si>
  <si>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</si>
  <si>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</si>
  <si>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</si>
  <si>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</si>
  <si>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</si>
  <si>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</si>
  <si>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</si>
  <si>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</si>
  <si>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</si>
  <si>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</si>
  <si>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</si>
  <si>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</si>
  <si>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</si>
  <si>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</si>
  <si>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</si>
  <si>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</si>
  <si>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</si>
  <si>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</si>
  <si>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</si>
  <si>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</si>
  <si>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</si>
  <si>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</si>
  <si>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</si>
  <si>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</si>
  <si>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</si>
  <si>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</si>
  <si>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</si>
  <si>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</si>
  <si>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</si>
  <si>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</si>
  <si>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</si>
  <si>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</si>
  <si>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</si>
  <si>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</si>
  <si>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</si>
  <si>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</si>
  <si>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</si>
  <si>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</si>
  <si>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</si>
  <si>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</si>
  <si>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</si>
  <si>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</si>
  <si>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</si>
  <si>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</si>
  <si>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</si>
  <si>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</si>
  <si>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</si>
  <si>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</si>
  <si>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</si>
  <si>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</si>
  <si>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</si>
  <si>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</si>
  <si>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</si>
  <si>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</si>
  <si>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</si>
  <si>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</si>
  <si>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</si>
  <si>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</si>
  <si>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</si>
  <si>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</si>
  <si>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</si>
  <si>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</si>
  <si>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</si>
  <si>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</si>
  <si>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</si>
  <si>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</si>
  <si>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</si>
  <si>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</si>
  <si>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</si>
  <si>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</si>
  <si>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</si>
  <si>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</si>
  <si>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</si>
  <si>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</si>
  <si>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</si>
  <si>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</si>
  <si>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</si>
  <si>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</si>
  <si>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</si>
  <si>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</si>
  <si>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</si>
  <si>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</si>
  <si>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</si>
  <si>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</si>
  <si>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</si>
  <si>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</si>
  <si>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</si>
  <si>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</si>
  <si>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</si>
  <si>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</si>
  <si>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</si>
  <si>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</si>
  <si>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</si>
  <si>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</si>
  <si>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</si>
  <si>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</si>
  <si>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</si>
  <si>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</si>
  <si>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</si>
  <si>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</si>
  <si>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</si>
  <si>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</si>
  <si>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</si>
  <si>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</si>
  <si>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</si>
  <si>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</si>
  <si>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</si>
  <si>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</si>
  <si>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</si>
  <si>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</si>
  <si>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</si>
  <si>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</si>
  <si>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</si>
  <si>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</si>
  <si>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</si>
  <si>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</si>
  <si>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</si>
  <si>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</si>
  <si>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</si>
  <si>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</si>
  <si>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</si>
  <si>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</si>
  <si>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</si>
  <si>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</si>
  <si>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</si>
  <si>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</si>
  <si>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</si>
  <si>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</si>
  <si>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</si>
  <si>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</si>
  <si>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</si>
  <si>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</si>
  <si>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</si>
  <si>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</si>
  <si>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</si>
  <si>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</si>
  <si>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</si>
  <si>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</si>
  <si>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</si>
  <si>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</si>
  <si>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</si>
  <si>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</si>
  <si>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</si>
  <si>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</si>
  <si>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</si>
  <si>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</si>
  <si>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</si>
  <si>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</si>
  <si>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</si>
  <si>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</si>
  <si>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</si>
  <si>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</si>
  <si>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</si>
  <si>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</si>
  <si>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</si>
  <si>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</si>
  <si>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</si>
  <si>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</si>
  <si>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</si>
  <si>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</si>
  <si>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</si>
  <si>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</si>
  <si>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</si>
  <si>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</si>
  <si>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</si>
  <si>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</si>
  <si>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</si>
  <si>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</si>
  <si>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</si>
  <si>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</si>
  <si>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</si>
  <si>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</si>
  <si>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</si>
  <si>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</si>
  <si>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</si>
  <si>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</si>
  <si>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</si>
  <si>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</si>
  <si>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</si>
  <si>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</si>
  <si>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</si>
  <si>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</si>
  <si>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</si>
  <si>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</si>
  <si>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</si>
  <si>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</si>
  <si>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</si>
  <si>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</si>
  <si>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</si>
  <si>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</si>
  <si>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</si>
  <si>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</si>
  <si>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</si>
  <si>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</si>
  <si>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</si>
  <si>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</si>
  <si>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</si>
  <si>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</si>
  <si>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</si>
  <si>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</si>
  <si>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</si>
  <si>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</si>
  <si>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</si>
  <si>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</si>
  <si>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</si>
  <si>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</si>
  <si>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</si>
  <si>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</si>
  <si>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</si>
  <si>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</si>
  <si>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</si>
  <si>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</si>
  <si>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</si>
  <si>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</si>
  <si>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</si>
  <si>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</si>
  <si>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</si>
  <si>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</si>
  <si>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</si>
  <si>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</si>
  <si>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</si>
  <si>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</si>
  <si>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</si>
  <si>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</si>
  <si>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</si>
  <si>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</si>
  <si>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</si>
  <si>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</si>
  <si>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</si>
  <si>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</si>
  <si>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</si>
  <si>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</si>
  <si>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</si>
  <si>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</si>
  <si>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</si>
  <si>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</si>
  <si>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</si>
  <si>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</si>
  <si>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</si>
  <si>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</si>
  <si>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</si>
  <si>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</si>
  <si>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</si>
  <si>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</si>
  <si>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</si>
  <si>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</si>
  <si>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</si>
  <si>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</si>
  <si>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</si>
  <si>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</si>
  <si>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</si>
  <si>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</si>
  <si>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</si>
  <si>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</si>
  <si>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</si>
  <si>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</si>
  <si>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</si>
  <si>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</si>
  <si>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</si>
  <si>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</si>
  <si>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</si>
  <si>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</si>
  <si>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</si>
  <si>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</si>
  <si>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</si>
  <si>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</si>
  <si>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</si>
  <si>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</si>
  <si>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</si>
  <si>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</si>
  <si>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</si>
  <si>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</si>
  <si>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</si>
  <si>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</si>
  <si>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</si>
  <si>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</si>
  <si>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</si>
  <si>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</si>
  <si>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</si>
  <si>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</si>
  <si>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</si>
  <si>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</si>
  <si>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</si>
  <si>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</si>
  <si>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</si>
  <si>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</si>
  <si>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</si>
  <si>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</si>
  <si>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</si>
  <si>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</si>
  <si>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</si>
  <si>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</si>
  <si>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</si>
  <si>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</si>
  <si>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</si>
  <si>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</si>
  <si>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</si>
  <si>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</si>
  <si>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</si>
  <si>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</si>
  <si>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</si>
  <si>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</si>
  <si>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</si>
  <si>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</si>
  <si>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</si>
  <si>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</si>
  <si>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</si>
  <si>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</si>
  <si>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</si>
  <si>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</si>
  <si>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</si>
  <si>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</si>
  <si>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</si>
  <si>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</si>
  <si>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</si>
  <si>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</si>
  <si>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</si>
  <si>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</si>
  <si>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</si>
  <si>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</si>
  <si>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</si>
  <si>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</si>
  <si>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</si>
  <si>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</si>
  <si>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</si>
  <si>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</si>
  <si>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</si>
  <si>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</si>
  <si>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</si>
  <si>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</si>
  <si>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</si>
  <si>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</si>
  <si>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</si>
  <si>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</si>
  <si>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</si>
  <si>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</si>
  <si>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</si>
  <si>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</si>
  <si>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</si>
  <si>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</si>
  <si>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</si>
  <si>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</si>
  <si>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</si>
  <si>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</si>
  <si>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</si>
  <si>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</si>
  <si>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</si>
  <si>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</si>
  <si>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</si>
  <si>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</si>
  <si>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</si>
  <si>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</si>
  <si>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</si>
  <si>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</si>
  <si>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</si>
  <si>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</si>
  <si>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</si>
  <si>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</si>
  <si>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</si>
  <si>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</si>
  <si>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</si>
  <si>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</si>
  <si>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</si>
  <si>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</si>
  <si>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</si>
  <si>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</si>
  <si>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</si>
  <si>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</si>
  <si>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</si>
  <si>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</si>
  <si>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</si>
  <si>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</si>
  <si>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</si>
  <si>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</si>
  <si>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</si>
  <si>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</si>
  <si>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</si>
  <si>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</si>
  <si>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</si>
  <si>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</si>
  <si>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</si>
  <si>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</si>
  <si>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</si>
  <si>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</si>
  <si>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</si>
  <si>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</si>
  <si>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</si>
  <si>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</si>
  <si>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</si>
  <si>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</si>
  <si>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</si>
  <si>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</si>
  <si>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</si>
  <si>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</si>
  <si>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</si>
  <si>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</si>
  <si>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</si>
  <si>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</si>
  <si>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</si>
  <si>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</si>
  <si>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</si>
  <si>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</si>
  <si>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</si>
  <si>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</si>
  <si>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</si>
  <si>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</si>
  <si>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</si>
  <si>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</si>
  <si>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</si>
  <si>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</si>
  <si>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</si>
  <si>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</si>
  <si>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</si>
  <si>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</si>
  <si>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</si>
  <si>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</si>
  <si>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</si>
  <si>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</si>
  <si>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</si>
  <si>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</si>
  <si>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</si>
  <si>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</si>
  <si>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</si>
  <si>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</si>
  <si>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</si>
  <si>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</si>
  <si>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</si>
  <si>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</si>
  <si>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</si>
  <si>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</si>
  <si>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</si>
  <si>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</si>
  <si>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</si>
  <si>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</si>
  <si>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</si>
  <si>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</si>
  <si>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</si>
  <si>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</si>
  <si>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</si>
  <si>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</si>
  <si>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</si>
  <si>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</si>
  <si>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</si>
  <si>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</si>
  <si>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</si>
  <si>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</si>
  <si>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</si>
  <si>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</si>
  <si>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</si>
  <si>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</si>
  <si>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</si>
  <si>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</si>
  <si>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</si>
  <si>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</si>
  <si>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</si>
  <si>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</si>
  <si>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</si>
  <si>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</si>
  <si>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</si>
  <si>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</si>
  <si>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</si>
  <si>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</si>
  <si>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</si>
  <si>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</si>
  <si>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</si>
  <si>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</si>
  <si>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</si>
  <si>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</si>
  <si>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</si>
  <si>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</si>
  <si>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</si>
  <si>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</si>
  <si>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</si>
  <si>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</si>
  <si>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</si>
  <si>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</si>
  <si>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</si>
  <si>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</si>
  <si>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</si>
  <si>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</si>
  <si>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</si>
  <si>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</si>
  <si>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</si>
  <si>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</si>
  <si>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</si>
  <si>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</si>
  <si>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</si>
  <si>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</si>
  <si>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</si>
  <si>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</si>
  <si>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</si>
  <si>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</si>
  <si>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</si>
  <si>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</si>
  <si>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</si>
  <si>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</si>
  <si>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</si>
  <si>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</si>
  <si>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</si>
  <si>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</si>
  <si>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</si>
  <si>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</si>
  <si>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</si>
  <si>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</si>
  <si>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</si>
  <si>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</si>
  <si>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</si>
  <si>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</si>
  <si>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</si>
  <si>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</si>
  <si>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</si>
  <si>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</si>
  <si>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</si>
  <si>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</si>
  <si>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</si>
  <si>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</si>
  <si>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</si>
  <si>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</si>
  <si>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</si>
  <si>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</si>
  <si>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</si>
  <si>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</si>
  <si>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</si>
  <si>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</si>
  <si>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</si>
  <si>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</si>
  <si>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</si>
  <si>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</si>
  <si>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</si>
  <si>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</si>
  <si>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</si>
  <si>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</si>
  <si>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</si>
  <si>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</si>
  <si>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</si>
  <si>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</si>
  <si>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</si>
  <si>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</si>
  <si>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</si>
  <si>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</si>
  <si>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</si>
  <si>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</si>
  <si>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</si>
  <si>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</si>
  <si>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</si>
  <si>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</si>
  <si>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</si>
  <si>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</si>
  <si>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</si>
  <si>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</si>
  <si>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</si>
  <si>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</si>
  <si>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</si>
  <si>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</si>
  <si>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</si>
  <si>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</si>
  <si>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</si>
  <si>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</si>
  <si>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</si>
  <si>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</si>
  <si>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</si>
  <si>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</si>
  <si>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</si>
  <si>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</si>
  <si>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</si>
  <si>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</si>
  <si>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</si>
  <si>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</si>
  <si>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</si>
  <si>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</si>
  <si>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</si>
  <si>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</si>
  <si>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</si>
  <si>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</si>
  <si>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</si>
  <si>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</si>
  <si>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</si>
  <si>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</si>
  <si>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</si>
  <si>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</si>
  <si>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</si>
  <si>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</si>
  <si>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</si>
  <si>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</si>
  <si>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</si>
  <si>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</si>
  <si>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</si>
  <si>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</si>
  <si>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</si>
  <si>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</si>
  <si>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</si>
  <si>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</si>
  <si>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</si>
  <si>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</si>
  <si>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</si>
  <si>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</si>
  <si>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</si>
  <si>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</si>
  <si>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</si>
  <si>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</si>
  <si>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</si>
  <si>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</si>
  <si>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</si>
  <si>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</si>
  <si>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</si>
  <si>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</si>
  <si>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</si>
  <si>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</si>
  <si>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</si>
  <si>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</si>
  <si>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</si>
  <si>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</si>
  <si>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</si>
  <si>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</si>
  <si>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</si>
  <si>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</si>
  <si>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</si>
  <si>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</si>
  <si>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</si>
  <si>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</si>
  <si>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</si>
  <si>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</si>
  <si>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</si>
  <si>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</si>
  <si>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</si>
  <si>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</si>
  <si>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</si>
  <si>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</si>
  <si>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</si>
  <si>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</si>
  <si>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</si>
  <si>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</si>
  <si>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</si>
  <si>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</si>
  <si>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</si>
  <si>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</si>
  <si>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</si>
  <si>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</si>
  <si>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</si>
  <si>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</si>
  <si>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</si>
  <si>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</si>
  <si>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</si>
  <si>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</si>
  <si>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</si>
  <si>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</si>
  <si>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</si>
  <si>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</si>
  <si>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</si>
  <si>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</si>
  <si>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</si>
  <si>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</si>
  <si>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</si>
  <si>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</si>
  <si>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</si>
  <si>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</si>
  <si>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</si>
  <si>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</si>
  <si>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</si>
  <si>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</si>
  <si>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</si>
  <si>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</si>
  <si>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</si>
  <si>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</si>
  <si>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</si>
  <si>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</si>
  <si>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</si>
  <si>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</si>
  <si>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</si>
  <si>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</si>
  <si>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</si>
  <si>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</si>
  <si>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</si>
  <si>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</si>
  <si>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</si>
  <si>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</si>
  <si>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</si>
  <si>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</si>
  <si>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</si>
  <si>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</si>
  <si>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</si>
  <si>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</si>
  <si>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</si>
  <si>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</si>
  <si>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</si>
  <si>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</si>
  <si>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</si>
  <si>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</si>
  <si>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</si>
  <si>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</si>
  <si>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</si>
  <si>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</si>
  <si>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</si>
  <si>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</si>
  <si>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</si>
  <si>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</si>
  <si>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</si>
  <si>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</si>
  <si>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</si>
  <si>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</si>
  <si>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</si>
  <si>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</si>
  <si>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</si>
  <si>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</si>
  <si>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</si>
  <si>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</si>
  <si>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</si>
  <si>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</si>
  <si>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</si>
  <si>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</si>
  <si>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</si>
  <si>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</si>
  <si>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</si>
  <si>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</si>
  <si>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</si>
  <si>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</si>
  <si>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</si>
  <si>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</si>
  <si>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</si>
  <si>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</si>
  <si>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</si>
  <si>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</si>
  <si>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</si>
  <si>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</si>
  <si>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</si>
  <si>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</si>
  <si>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</si>
  <si>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</si>
  <si>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</si>
  <si>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</si>
  <si>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</si>
  <si>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</si>
  <si>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</si>
  <si>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</si>
  <si>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</si>
  <si>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</si>
  <si>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</si>
  <si>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</si>
  <si>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</si>
  <si>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</si>
  <si>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</si>
  <si>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</si>
  <si>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</si>
  <si>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</si>
  <si>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</si>
  <si>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</si>
  <si>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</si>
  <si>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</si>
  <si>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</si>
  <si>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</si>
  <si>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</si>
  <si>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</si>
  <si>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</si>
  <si>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</si>
  <si>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</si>
  <si>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</si>
  <si>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</si>
  <si>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</si>
  <si>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</si>
  <si>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</si>
  <si>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</si>
  <si>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</si>
  <si>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</si>
  <si>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</si>
  <si>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</si>
  <si>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</si>
  <si>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</si>
  <si>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</si>
  <si>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</si>
  <si>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</si>
  <si>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</si>
  <si>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</si>
  <si>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</si>
  <si>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</si>
  <si>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</si>
  <si>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</si>
  <si>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</si>
  <si>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</si>
  <si>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</si>
  <si>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</si>
  <si>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</si>
  <si>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</si>
  <si>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</si>
  <si>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</si>
  <si>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</si>
  <si>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</si>
  <si>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</si>
  <si>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</si>
  <si>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</si>
  <si>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</si>
  <si>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</si>
  <si>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</si>
  <si>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</si>
  <si>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</si>
  <si>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</si>
  <si>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</si>
  <si>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</si>
  <si>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</si>
  <si>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</si>
  <si>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</si>
  <si>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</si>
  <si>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</si>
  <si>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</si>
  <si>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</si>
  <si>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</si>
  <si>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</si>
  <si>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</si>
  <si>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</si>
  <si>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</si>
  <si>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</si>
  <si>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</si>
  <si>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</si>
  <si>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</si>
  <si>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</si>
  <si>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</si>
  <si>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</si>
  <si>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</si>
  <si>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</si>
  <si>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</si>
  <si>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</si>
  <si>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</si>
  <si>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</si>
  <si>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</si>
  <si>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</si>
  <si>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</si>
  <si>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</si>
  <si>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</si>
  <si>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</si>
  <si>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</si>
  <si>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</si>
  <si>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</si>
  <si>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</si>
  <si>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</si>
  <si>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</si>
  <si>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</si>
  <si>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</si>
  <si>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</si>
  <si>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</si>
  <si>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</si>
  <si>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</si>
  <si>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</si>
  <si>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</si>
  <si>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</si>
  <si>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</si>
  <si>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</si>
  <si>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</si>
  <si>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</si>
  <si>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</si>
  <si>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</si>
  <si>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</si>
  <si>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</si>
  <si>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</si>
  <si>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</si>
  <si>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</si>
  <si>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</si>
  <si>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</si>
  <si>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</si>
  <si>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</si>
  <si>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</si>
  <si>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</si>
  <si>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</si>
  <si>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</si>
  <si>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</si>
  <si>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</si>
  <si>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</si>
  <si>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</si>
  <si>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</si>
  <si>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</si>
  <si>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</si>
  <si>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</si>
  <si>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</si>
  <si>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</si>
  <si>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</si>
  <si>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</si>
  <si>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</si>
  <si>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</si>
  <si>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</si>
  <si>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</si>
  <si>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</si>
  <si>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</si>
  <si>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</si>
  <si>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</si>
  <si>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</si>
  <si>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</si>
  <si>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</si>
  <si>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</si>
  <si>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</si>
  <si>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</si>
  <si>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</si>
  <si>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</si>
  <si>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</si>
  <si>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</si>
  <si>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</si>
  <si>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</si>
  <si>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</si>
  <si>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</si>
  <si>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</si>
  <si>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</si>
  <si>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</si>
  <si>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</si>
  <si>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</si>
  <si>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</si>
  <si>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</si>
  <si>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</si>
  <si>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</si>
  <si>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</si>
  <si>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</si>
  <si>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</si>
  <si>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</si>
  <si>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</si>
  <si>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</si>
  <si>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</si>
  <si>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</si>
  <si>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</si>
  <si>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</si>
  <si>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</si>
  <si>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</si>
  <si>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</si>
  <si>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</si>
  <si>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</si>
  <si>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</si>
  <si>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</si>
  <si>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</si>
  <si>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</si>
  <si>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</si>
  <si>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</si>
  <si>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</si>
  <si>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</si>
  <si>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</si>
  <si>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</si>
  <si>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</si>
  <si>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</si>
  <si>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</si>
  <si>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</si>
  <si>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</si>
  <si>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</si>
  <si>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</si>
  <si>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</si>
  <si>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</si>
  <si>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</si>
  <si>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</si>
  <si>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</si>
  <si>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</si>
  <si>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</si>
  <si>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</si>
  <si>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</si>
  <si>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</si>
  <si>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</si>
  <si>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</si>
  <si>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</si>
  <si>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</si>
  <si>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</si>
  <si>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</si>
  <si>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</si>
  <si>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</si>
  <si>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</si>
  <si>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</si>
  <si>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</si>
  <si>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</si>
  <si>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</si>
  <si>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</si>
  <si>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</si>
  <si>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</si>
  <si>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</si>
  <si>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</si>
  <si>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</si>
  <si>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</si>
  <si>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</si>
  <si>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</si>
  <si>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</si>
  <si>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</si>
  <si>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</si>
  <si>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</si>
  <si>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</si>
  <si>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</si>
  <si>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</si>
  <si>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</si>
  <si>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</si>
  <si>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</si>
  <si>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</si>
  <si>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</si>
  <si>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</si>
  <si>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</si>
  <si>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</si>
  <si>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</si>
  <si>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</si>
  <si>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</si>
  <si>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</si>
  <si>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</si>
  <si>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</si>
  <si>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</si>
  <si>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</si>
  <si>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</si>
  <si>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</si>
  <si>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</si>
  <si>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</si>
  <si>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</si>
  <si>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</si>
  <si>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</si>
  <si>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</si>
  <si>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</si>
  <si>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</si>
  <si>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</si>
  <si>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</si>
  <si>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</si>
  <si>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</si>
  <si>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</si>
  <si>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</si>
  <si>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</si>
  <si>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</si>
  <si>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</si>
  <si>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</si>
  <si>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</si>
  <si>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</si>
  <si>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</si>
  <si>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</si>
  <si>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</si>
  <si>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</si>
  <si>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</si>
  <si>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</si>
  <si>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</si>
  <si>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</si>
  <si>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</si>
  <si>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</si>
  <si>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</si>
  <si>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</si>
  <si>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</si>
  <si>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</si>
  <si>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</si>
  <si>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</si>
  <si>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</si>
  <si>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</si>
  <si>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</si>
  <si>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</si>
  <si>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</si>
  <si>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</si>
  <si>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</si>
  <si>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</si>
  <si>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</si>
  <si>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</si>
  <si>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</si>
  <si>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</si>
  <si>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</si>
  <si>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</si>
  <si>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</si>
  <si>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</si>
  <si>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</si>
  <si>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</si>
  <si>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</si>
  <si>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</si>
  <si>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</si>
  <si>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</si>
  <si>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</si>
  <si>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</si>
  <si>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</si>
  <si>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</si>
  <si>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</si>
  <si>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</si>
  <si>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</si>
  <si>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</si>
  <si>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</si>
  <si>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</si>
  <si>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</si>
  <si>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</si>
  <si>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</si>
  <si>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</si>
  <si>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</si>
  <si>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</si>
  <si>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</si>
  <si>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</si>
  <si>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</si>
  <si>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</si>
  <si>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</si>
  <si>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</si>
  <si>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</si>
  <si>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</si>
  <si>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</si>
  <si>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</si>
  <si>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</si>
  <si>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</si>
  <si>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</si>
  <si>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</si>
  <si>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</si>
  <si>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</si>
  <si>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</si>
  <si>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</si>
  <si>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</si>
  <si>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</si>
  <si>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</si>
  <si>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</si>
  <si>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</si>
  <si>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</si>
  <si>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</si>
  <si>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</si>
  <si>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</si>
  <si>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</si>
  <si>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</si>
  <si>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</si>
  <si>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</si>
  <si>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</si>
  <si>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</si>
  <si>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</si>
  <si>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</si>
  <si>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</si>
  <si>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</si>
  <si>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</si>
  <si>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</si>
  <si>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</si>
  <si>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</si>
  <si>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</si>
  <si>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</si>
  <si>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</si>
  <si>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</si>
  <si>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</si>
  <si>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</si>
  <si>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</si>
  <si>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</si>
  <si>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</si>
  <si>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</si>
  <si>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</si>
  <si>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</si>
  <si>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</si>
  <si>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</si>
  <si>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</si>
  <si>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</si>
  <si>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</si>
  <si>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</si>
  <si>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</si>
  <si>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</si>
  <si>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</si>
  <si>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</si>
  <si>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</si>
  <si>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</si>
  <si>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</si>
  <si>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</si>
  <si>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</si>
  <si>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</si>
  <si>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</si>
  <si>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</si>
  <si>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</si>
  <si>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</si>
  <si>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</si>
  <si>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</si>
  <si>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</si>
  <si>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</si>
  <si>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</si>
  <si>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</si>
  <si>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</si>
  <si>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</si>
  <si>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</si>
  <si>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</si>
  <si>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</si>
  <si>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</si>
  <si>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</si>
  <si>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</si>
  <si>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</si>
  <si>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</si>
  <si>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</si>
  <si>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</si>
  <si>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</si>
  <si>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</si>
  <si>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</si>
  <si>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</si>
  <si>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</si>
  <si>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</si>
  <si>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</si>
  <si>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</si>
  <si>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</si>
  <si>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</si>
  <si>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</si>
  <si>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</si>
  <si>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</si>
  <si>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</si>
  <si>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</si>
  <si>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</si>
  <si>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</si>
  <si>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</si>
  <si>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</si>
  <si>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</si>
  <si>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</si>
  <si>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</si>
  <si>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</si>
  <si>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</si>
  <si>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</si>
  <si>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</si>
  <si>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</si>
  <si>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</si>
  <si>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</si>
  <si>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</si>
  <si>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</si>
  <si>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</si>
  <si>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</si>
  <si>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</si>
  <si>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</si>
  <si>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</si>
  <si>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</si>
  <si>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</si>
  <si>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</si>
  <si>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</si>
  <si>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</si>
  <si>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</si>
  <si>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</si>
  <si>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</si>
  <si>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</si>
  <si>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</si>
  <si>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</si>
  <si>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</si>
  <si>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</si>
  <si>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</si>
  <si>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</si>
  <si>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</si>
  <si>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</si>
  <si>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</si>
  <si>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</si>
  <si>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</si>
  <si>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</si>
  <si>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</si>
  <si>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</si>
  <si>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</si>
  <si>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</si>
  <si>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</si>
  <si>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</si>
  <si>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</si>
  <si>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</si>
  <si>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</si>
  <si>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</si>
  <si>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</si>
  <si>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</si>
  <si>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</si>
  <si>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</si>
  <si>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</si>
  <si>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</si>
  <si>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</si>
  <si>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</si>
  <si>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</si>
  <si>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</si>
  <si>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</si>
  <si>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</si>
  <si>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</si>
  <si>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</si>
  <si>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</si>
  <si>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</si>
  <si>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</si>
  <si>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</si>
  <si>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</si>
  <si>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</si>
  <si>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</si>
  <si>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</si>
  <si>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</si>
  <si>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</si>
  <si>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</si>
  <si>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</si>
  <si>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</si>
  <si>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</si>
  <si>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</si>
  <si>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</si>
  <si>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</si>
  <si>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</si>
  <si>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</si>
  <si>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</si>
  <si>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</si>
  <si>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</si>
  <si>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</si>
  <si>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</si>
  <si>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</si>
  <si>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</si>
  <si>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</si>
  <si>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</si>
  <si>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</si>
  <si>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</si>
  <si>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</si>
  <si>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</si>
  <si>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</si>
  <si>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</si>
  <si>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</si>
  <si>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</si>
  <si>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</si>
  <si>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</si>
  <si>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</si>
  <si>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</si>
  <si>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</si>
  <si>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</si>
  <si>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</si>
  <si>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</si>
  <si>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</si>
  <si>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</si>
  <si>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</si>
  <si>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</si>
  <si>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</si>
  <si>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</si>
  <si>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</si>
  <si>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</si>
  <si>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</si>
  <si>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</si>
  <si>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</si>
  <si>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</si>
  <si>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</si>
  <si>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</si>
  <si>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</si>
  <si>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</si>
  <si>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</si>
  <si>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</si>
  <si>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</si>
  <si>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</si>
  <si>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</si>
  <si>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</si>
  <si>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</si>
  <si>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</si>
  <si>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</si>
  <si>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</si>
  <si>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</si>
  <si>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</si>
  <si>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</si>
  <si>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</si>
  <si>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</si>
  <si>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</si>
  <si>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</si>
  <si>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</si>
  <si>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</si>
  <si>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</si>
  <si>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</si>
  <si>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</si>
  <si>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</si>
  <si>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</si>
  <si>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</si>
  <si>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</si>
  <si>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</si>
  <si>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</si>
  <si>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</si>
  <si>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</si>
  <si>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</si>
  <si>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</si>
  <si>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</si>
  <si>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</si>
  <si>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</si>
  <si>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</si>
  <si>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</si>
  <si>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</si>
  <si>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</si>
  <si>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</si>
  <si>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</si>
  <si>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</si>
  <si>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</si>
  <si>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</si>
  <si>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</si>
  <si>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</si>
  <si>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</si>
  <si>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</si>
  <si>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</si>
  <si>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</si>
  <si>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</si>
  <si>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</si>
  <si>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</si>
  <si>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</si>
  <si>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</si>
  <si>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</si>
  <si>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</si>
  <si>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</si>
  <si>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</si>
  <si>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</si>
  <si>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</si>
  <si>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</si>
  <si>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</si>
  <si>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</si>
  <si>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</si>
  <si>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</si>
  <si>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</si>
  <si>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</si>
  <si>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</si>
  <si>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</si>
  <si>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</si>
  <si>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</si>
  <si>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</si>
  <si>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</si>
  <si>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</si>
  <si>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</si>
  <si>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</si>
  <si>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</si>
  <si>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</si>
  <si>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</si>
  <si>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</si>
  <si>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</si>
  <si>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</si>
  <si>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</si>
  <si>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</si>
  <si>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</si>
  <si>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</si>
  <si>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</si>
  <si>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</si>
  <si>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</si>
  <si>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</si>
  <si>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</si>
  <si>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</si>
  <si>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</si>
  <si>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</si>
  <si>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</si>
  <si>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</si>
  <si>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</si>
  <si>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</si>
  <si>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</si>
  <si>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</si>
  <si>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</si>
  <si>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</si>
  <si>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</si>
  <si>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</si>
  <si>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</si>
  <si>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</si>
  <si>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</si>
  <si>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</si>
  <si>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</si>
  <si>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</si>
  <si>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</si>
  <si>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</si>
  <si>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</si>
  <si>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</si>
  <si>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</si>
  <si>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</si>
  <si>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</si>
  <si>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</si>
  <si>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</si>
  <si>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</si>
  <si>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</si>
  <si>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</si>
  <si>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</si>
  <si>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</si>
  <si>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</si>
  <si>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</si>
  <si>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</si>
  <si>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</si>
  <si>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</si>
  <si>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</si>
  <si>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</si>
  <si>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</si>
  <si>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</si>
  <si>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</si>
  <si>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</si>
  <si>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</si>
  <si>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</si>
  <si>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</si>
  <si>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</si>
  <si>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</si>
  <si>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</si>
  <si>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</si>
  <si>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</si>
  <si>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</si>
  <si>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</si>
  <si>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</si>
  <si>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</si>
  <si>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</si>
  <si>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</si>
  <si>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</si>
  <si>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</si>
  <si>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</si>
  <si>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</si>
  <si>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</si>
  <si>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</si>
  <si>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</si>
  <si>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</si>
  <si>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</si>
  <si>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</si>
  <si>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</si>
  <si>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</si>
  <si>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</si>
  <si>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</si>
  <si>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</si>
  <si>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</si>
  <si>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</si>
  <si>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</si>
  <si>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</si>
  <si>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</si>
  <si>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</si>
  <si>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</si>
  <si>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</si>
  <si>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</si>
  <si>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</si>
  <si>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</si>
  <si>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</si>
  <si>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</si>
  <si>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</si>
  <si>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</si>
  <si>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</si>
  <si>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</si>
  <si>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</si>
  <si>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</si>
  <si>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</si>
  <si>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</si>
  <si>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</si>
  <si>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</si>
  <si>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</si>
  <si>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</si>
  <si>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</si>
  <si>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</si>
  <si>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</si>
  <si>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</si>
  <si>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</si>
  <si>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</si>
  <si>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</si>
  <si>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</si>
  <si>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</si>
  <si>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</si>
  <si>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</si>
  <si>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</si>
  <si>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</si>
  <si>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</si>
  <si>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</si>
  <si>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</si>
  <si>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</si>
  <si>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</si>
  <si>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</si>
  <si>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</si>
  <si>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</si>
  <si>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</si>
  <si>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</si>
  <si>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</si>
  <si>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</si>
  <si>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</si>
  <si>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</si>
  <si>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</si>
  <si>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</si>
  <si>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</si>
  <si>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</si>
  <si>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</si>
  <si>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</si>
  <si>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</si>
  <si>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</si>
  <si>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</si>
  <si>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</si>
  <si>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</si>
  <si>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</si>
  <si>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</si>
  <si>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</si>
  <si>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</si>
  <si>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</si>
  <si>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</si>
  <si>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</si>
  <si>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</si>
  <si>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</si>
  <si>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</si>
  <si>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</si>
  <si>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</si>
  <si>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</si>
  <si>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</si>
  <si>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</si>
  <si>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</si>
  <si>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</si>
  <si>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</si>
  <si>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</si>
  <si>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</si>
  <si>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</si>
  <si>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</si>
  <si>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</si>
  <si>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</si>
  <si>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</si>
  <si>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</si>
  <si>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</si>
  <si>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</si>
  <si>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</si>
  <si>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</si>
  <si>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</si>
  <si>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</si>
  <si>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</si>
  <si>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</si>
  <si>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</si>
  <si>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</si>
  <si>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</si>
  <si>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</si>
  <si>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</si>
  <si>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</si>
  <si>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</si>
  <si>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</si>
  <si>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</si>
  <si>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</si>
  <si>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</si>
  <si>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</si>
  <si>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</si>
  <si>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</si>
  <si>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</si>
  <si>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</si>
  <si>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</si>
  <si>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</si>
  <si>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</si>
  <si>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</si>
  <si>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</si>
  <si>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</si>
  <si>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</si>
  <si>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</si>
  <si>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</si>
  <si>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</si>
  <si>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</si>
  <si>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</si>
  <si>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</si>
  <si>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</si>
  <si>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</si>
  <si>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</si>
  <si>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</si>
  <si>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</si>
  <si>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</si>
  <si>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</si>
  <si>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</si>
  <si>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</si>
  <si>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</si>
  <si>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</si>
  <si>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</si>
  <si>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</si>
  <si>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</si>
  <si>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</si>
  <si>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</si>
  <si>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</si>
  <si>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</si>
  <si>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</si>
  <si>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</si>
  <si>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</si>
  <si>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</si>
  <si>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</si>
  <si>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</si>
  <si>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</si>
  <si>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</si>
  <si>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</si>
  <si>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</si>
  <si>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</si>
  <si>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</si>
  <si>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</si>
  <si>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</si>
  <si>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</si>
  <si>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</si>
  <si>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</si>
  <si>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</si>
  <si>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</si>
  <si>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</si>
  <si>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</si>
  <si>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</si>
  <si>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</si>
  <si>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</si>
  <si>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</si>
  <si>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</si>
  <si>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</si>
  <si>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</si>
  <si>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</si>
  <si>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</si>
  <si>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</si>
  <si>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</si>
  <si>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</si>
  <si>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</si>
  <si>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</si>
  <si>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</si>
  <si>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</si>
  <si>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</si>
  <si>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</si>
  <si>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</si>
  <si>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</si>
  <si>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</si>
  <si>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</si>
  <si>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</si>
  <si>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</si>
  <si>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</si>
  <si>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</si>
  <si>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</si>
  <si>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</si>
  <si>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</si>
  <si>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</si>
  <si>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</si>
  <si>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</si>
  <si>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</si>
  <si>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</si>
  <si>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</si>
  <si>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</si>
  <si>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</si>
  <si>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</si>
  <si>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</si>
  <si>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</si>
  <si>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</si>
  <si>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</si>
  <si>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</si>
  <si>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</si>
  <si>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</si>
  <si>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</si>
  <si>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</si>
  <si>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</si>
  <si>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</si>
  <si>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</si>
  <si>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</si>
  <si>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</si>
  <si>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</si>
  <si>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</si>
  <si>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</si>
  <si>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</si>
  <si>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</si>
  <si>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</si>
  <si>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</si>
  <si>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</si>
  <si>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</si>
  <si>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</si>
  <si>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</si>
  <si>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</si>
  <si>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</si>
  <si>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</si>
  <si>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</si>
  <si>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</si>
  <si>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</si>
  <si>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</si>
  <si>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</si>
  <si>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</si>
  <si>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</si>
  <si>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</si>
  <si>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</si>
  <si>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</si>
  <si>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</si>
  <si>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</si>
  <si>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</si>
  <si>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</si>
  <si>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</si>
  <si>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</si>
  <si>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</si>
  <si>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</si>
  <si>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</si>
  <si>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</si>
  <si>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</si>
  <si>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</si>
  <si>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</si>
  <si>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</si>
  <si>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</si>
  <si>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</si>
  <si>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</si>
  <si>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</si>
  <si>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</si>
  <si>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</si>
  <si>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</si>
  <si>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</si>
  <si>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</si>
  <si>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</si>
  <si>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</si>
  <si>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</si>
  <si>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</si>
  <si>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</si>
  <si>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</si>
  <si>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</si>
  <si>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</si>
  <si>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</si>
  <si>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</si>
  <si>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</si>
  <si>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</si>
  <si>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</si>
  <si>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</si>
  <si>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</si>
  <si>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</si>
  <si>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</si>
  <si>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</si>
  <si>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</si>
  <si>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</si>
  <si>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</si>
  <si>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</si>
  <si>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</si>
  <si>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</si>
  <si>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</si>
  <si>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</si>
  <si>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</si>
  <si>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</si>
  <si>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</si>
  <si>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</si>
  <si>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</si>
  <si>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</si>
  <si>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</si>
  <si>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</si>
  <si>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</si>
  <si>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</si>
  <si>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</si>
  <si>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</si>
  <si>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</si>
  <si>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</si>
  <si>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</si>
  <si>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</si>
  <si>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</si>
  <si>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</si>
  <si>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</si>
  <si>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</si>
  <si>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</si>
  <si>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</si>
  <si>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</si>
  <si>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</si>
  <si>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</si>
  <si>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</si>
  <si>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</si>
  <si>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</si>
  <si>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</si>
  <si>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</si>
  <si>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</si>
  <si>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</si>
  <si>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</si>
  <si>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</si>
  <si>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</si>
  <si>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</si>
  <si>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</si>
  <si>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</si>
  <si>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</si>
  <si>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</si>
  <si>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</si>
  <si>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</si>
  <si>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</si>
  <si>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</si>
  <si>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</si>
  <si>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</si>
  <si>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</si>
  <si>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</si>
  <si>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</si>
  <si>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</si>
  <si>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</si>
  <si>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</si>
  <si>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</si>
  <si>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</si>
  <si>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</si>
  <si>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</si>
  <si>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</si>
  <si>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</si>
  <si>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</si>
  <si>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</si>
  <si>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</si>
  <si>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</si>
  <si>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</si>
  <si>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</si>
  <si>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</si>
  <si>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</si>
  <si>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</si>
  <si>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</si>
  <si>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</si>
  <si>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</si>
  <si>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</si>
  <si>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</si>
  <si>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</si>
  <si>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</si>
  <si>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</si>
  <si>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</si>
  <si>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</si>
  <si>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</si>
  <si>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</si>
  <si>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</si>
  <si>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</si>
  <si>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</si>
  <si>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</si>
  <si>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</si>
  <si>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</si>
  <si>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</si>
  <si>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</si>
  <si>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</si>
  <si>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</si>
  <si>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</si>
  <si>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</si>
  <si>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</si>
  <si>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</si>
  <si>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</si>
  <si>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</si>
  <si>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</si>
  <si>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</si>
  <si>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</si>
  <si>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</si>
  <si>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</si>
  <si>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</si>
  <si>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</si>
  <si>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</si>
  <si>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</si>
  <si>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</si>
  <si>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</si>
  <si>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</si>
  <si>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</si>
  <si>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</si>
  <si>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</si>
  <si>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</si>
  <si>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</si>
  <si>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</si>
  <si>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</si>
  <si>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</si>
  <si>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</si>
  <si>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</si>
  <si>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</si>
  <si>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</si>
  <si>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</si>
  <si>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</si>
  <si>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</si>
  <si>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</si>
  <si>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</si>
  <si>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</si>
  <si>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</si>
  <si>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</si>
  <si>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</si>
  <si>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</si>
  <si>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</si>
  <si>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</si>
  <si>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</si>
  <si>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</si>
  <si>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</si>
  <si>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</si>
  <si>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</si>
  <si>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</si>
  <si>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</si>
  <si>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</si>
  <si>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</si>
  <si>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</si>
  <si>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</si>
  <si>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</si>
  <si>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</si>
  <si>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</si>
  <si>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</si>
  <si>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</si>
  <si>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</si>
  <si>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</si>
  <si>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</si>
  <si>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</si>
  <si>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</si>
  <si>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</si>
  <si>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</si>
  <si>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</si>
  <si>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</si>
  <si>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</si>
  <si>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</si>
  <si>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</si>
  <si>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</si>
  <si>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</si>
  <si>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</si>
  <si>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</si>
  <si>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</si>
  <si>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</si>
  <si>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</si>
  <si>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</si>
  <si>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</si>
  <si>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</si>
  <si>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</si>
  <si>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</si>
  <si>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</si>
  <si>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</si>
  <si>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</si>
  <si>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</si>
  <si>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</si>
  <si>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</si>
  <si>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</si>
  <si>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</si>
  <si>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</si>
  <si>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</si>
  <si>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</si>
  <si>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</si>
  <si>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</si>
  <si>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</si>
  <si>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</si>
  <si>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</si>
  <si>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</si>
  <si>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</si>
  <si>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</si>
  <si>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</si>
  <si>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</si>
  <si>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</si>
  <si>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</si>
  <si>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</si>
  <si>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</si>
  <si>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</si>
  <si>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</si>
  <si>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</si>
  <si>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</si>
  <si>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</si>
  <si>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</si>
  <si>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</si>
  <si>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</si>
  <si>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</si>
  <si>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</si>
  <si>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</si>
  <si>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</si>
  <si>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</si>
  <si>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</si>
  <si>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</si>
  <si>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</si>
  <si>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</si>
  <si>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</si>
  <si>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</si>
  <si>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</si>
  <si>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</si>
  <si>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</si>
  <si>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</si>
  <si>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</si>
  <si>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</si>
  <si>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</si>
  <si>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</si>
  <si>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</si>
  <si>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</si>
  <si>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</si>
  <si>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</si>
  <si>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</si>
  <si>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</si>
  <si>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</si>
  <si>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</si>
  <si>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</si>
  <si>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</si>
  <si>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</si>
  <si>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</si>
  <si>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</si>
  <si>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</si>
  <si>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</si>
  <si>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</si>
  <si>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</si>
  <si>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</si>
  <si>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</si>
  <si>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</si>
  <si>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</si>
  <si>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</si>
  <si>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</si>
  <si>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</si>
  <si>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</si>
  <si>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</si>
  <si>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</si>
  <si>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</si>
  <si>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</si>
  <si>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</si>
  <si>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</si>
  <si>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</si>
  <si>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</si>
  <si>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</si>
  <si>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</si>
  <si>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</si>
  <si>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</si>
  <si>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</si>
  <si>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</si>
  <si>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</si>
  <si>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</si>
  <si>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</si>
  <si>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</si>
  <si>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</si>
  <si>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</si>
  <si>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</si>
  <si>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</si>
  <si>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</si>
  <si>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</si>
  <si>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</si>
  <si>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</si>
  <si>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</si>
  <si>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</si>
  <si>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</si>
  <si>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</si>
  <si>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</si>
  <si>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</si>
  <si>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</si>
  <si>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</si>
  <si>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</si>
  <si>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</si>
  <si>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</si>
  <si>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</si>
  <si>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</si>
  <si>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</si>
  <si>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</si>
  <si>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</si>
  <si>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</si>
  <si>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</si>
  <si>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</si>
  <si>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</si>
  <si>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</si>
  <si>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</si>
  <si>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</si>
  <si>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</si>
  <si>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</si>
  <si>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</si>
  <si>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</si>
  <si>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</si>
  <si>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</si>
  <si>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</si>
  <si>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</si>
  <si>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</si>
  <si>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</si>
  <si>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</si>
  <si>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</si>
  <si>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</si>
  <si>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</si>
  <si>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</si>
  <si>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</si>
  <si>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</si>
  <si>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</si>
  <si>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</si>
  <si>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</si>
  <si>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</si>
  <si>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</si>
  <si>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</si>
  <si>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</si>
  <si>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</si>
  <si>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</si>
  <si>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</si>
  <si>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</si>
  <si>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</si>
  <si>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</si>
  <si>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</si>
  <si>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</si>
  <si>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</si>
  <si>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</si>
  <si>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</si>
  <si>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</si>
  <si>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</si>
  <si>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</si>
  <si>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</si>
  <si>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</si>
  <si>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</si>
  <si>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</si>
  <si>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</si>
  <si>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</si>
  <si>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</si>
  <si>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</si>
  <si>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</si>
  <si>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</si>
  <si>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</si>
  <si>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</si>
  <si>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</si>
  <si>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</si>
  <si>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</si>
  <si>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</si>
  <si>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</si>
  <si>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</si>
  <si>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</si>
  <si>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</si>
  <si>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</si>
  <si>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</si>
  <si>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</si>
  <si>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</si>
  <si>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</si>
  <si>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</si>
  <si>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</si>
  <si>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</si>
  <si>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</si>
  <si>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</si>
  <si>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</si>
  <si>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</si>
  <si>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</si>
  <si>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</si>
  <si>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</si>
  <si>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</si>
  <si>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</si>
  <si>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</si>
  <si>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</si>
  <si>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</si>
  <si>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</si>
  <si>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</si>
  <si>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</si>
  <si>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</si>
  <si>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</si>
  <si>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</si>
  <si>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</si>
  <si>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</si>
  <si>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</si>
  <si>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</si>
  <si>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</si>
  <si>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</si>
  <si>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</si>
  <si>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</si>
  <si>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</si>
  <si>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</si>
  <si>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</si>
  <si>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</si>
  <si>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</si>
  <si>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</si>
  <si>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</si>
  <si>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</si>
  <si>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</si>
  <si>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</si>
  <si>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</si>
  <si>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</si>
  <si>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</si>
  <si>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</si>
  <si>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</si>
  <si>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</si>
  <si>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</si>
  <si>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</si>
  <si>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</si>
  <si>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</si>
  <si>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</si>
  <si>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</si>
  <si>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</si>
  <si>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</si>
  <si>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</si>
  <si>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</si>
  <si>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</si>
  <si>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</si>
  <si>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</si>
  <si>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</si>
  <si>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</si>
  <si>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</si>
  <si>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</si>
  <si>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</si>
  <si>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</si>
  <si>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</si>
  <si>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</si>
  <si>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</si>
  <si>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</si>
  <si>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</si>
  <si>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</si>
  <si>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</si>
  <si>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</si>
  <si>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</si>
  <si>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</si>
  <si>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</si>
  <si>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</si>
  <si>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</si>
  <si>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</si>
  <si>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</si>
  <si>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</si>
  <si>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</si>
  <si>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</si>
  <si>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</si>
  <si>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</si>
  <si>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</si>
  <si>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</si>
  <si>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</si>
  <si>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</si>
  <si>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</si>
  <si>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</si>
  <si>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</si>
  <si>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</si>
  <si>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</si>
  <si>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</si>
  <si>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</si>
  <si>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</si>
  <si>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</si>
  <si>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</si>
  <si>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</si>
  <si>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</si>
  <si>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</si>
  <si>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</si>
  <si>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</si>
  <si>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</si>
  <si>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</si>
  <si>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</si>
  <si>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</si>
  <si>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</si>
  <si>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</si>
  <si>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</si>
  <si>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</si>
  <si>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</si>
  <si>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</si>
  <si>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</si>
  <si>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</si>
  <si>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</si>
  <si>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</si>
  <si>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</si>
  <si>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</si>
  <si>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</si>
  <si>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</si>
  <si>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</si>
  <si>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</si>
  <si>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</si>
  <si>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</si>
  <si>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</si>
  <si>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</si>
  <si>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</si>
  <si>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</si>
  <si>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</si>
  <si>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</si>
  <si>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</si>
  <si>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</si>
  <si>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</si>
  <si>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</si>
  <si>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</si>
  <si>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</si>
  <si>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</si>
  <si>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</si>
  <si>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</si>
  <si>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</si>
  <si>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</si>
  <si>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</si>
  <si>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</si>
  <si>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</si>
  <si>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</si>
  <si>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</si>
  <si>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</si>
  <si>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</si>
  <si>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</si>
  <si>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</si>
  <si>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</si>
  <si>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</si>
  <si>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</si>
  <si>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</si>
  <si>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</si>
  <si>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</si>
  <si>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</si>
  <si>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</si>
  <si>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</si>
  <si>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</si>
  <si>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</si>
  <si>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</si>
  <si>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</si>
  <si>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</si>
  <si>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</si>
  <si>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</si>
  <si>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</si>
  <si>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</si>
  <si>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</si>
  <si>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</si>
  <si>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</si>
  <si>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</si>
  <si>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</si>
  <si>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</si>
  <si>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</si>
  <si>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</si>
  <si>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</si>
  <si>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</si>
  <si>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</si>
  <si>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</si>
  <si>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</si>
  <si>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</si>
  <si>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</si>
  <si>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</si>
  <si>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</si>
  <si>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</si>
  <si>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</si>
  <si>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</si>
  <si>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</si>
  <si>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</si>
  <si>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</si>
  <si>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</si>
  <si>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</si>
  <si>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</si>
  <si>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</si>
  <si>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</si>
  <si>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</si>
  <si>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</si>
  <si>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</si>
  <si>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</si>
  <si>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</si>
  <si>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</si>
  <si>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</si>
  <si>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</si>
  <si>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</si>
  <si>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</si>
  <si>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</si>
  <si>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</si>
  <si>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</si>
  <si>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</si>
  <si>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</si>
  <si>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</si>
  <si>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</si>
  <si>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</si>
  <si>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</si>
  <si>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</si>
  <si>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</si>
  <si>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</si>
  <si>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</si>
  <si>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</si>
  <si>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</si>
  <si>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</si>
  <si>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</si>
  <si>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</si>
  <si>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</si>
  <si>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</si>
  <si>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</si>
  <si>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</si>
  <si>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</si>
  <si>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</si>
  <si>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</si>
  <si>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</si>
  <si>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</si>
  <si>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</si>
  <si>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</si>
  <si>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</si>
  <si>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</si>
  <si>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</si>
  <si>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</si>
  <si>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</si>
  <si>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</si>
  <si>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</si>
  <si>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</si>
  <si>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</si>
  <si>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</si>
  <si>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</si>
  <si>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</si>
  <si>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</si>
  <si>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</si>
  <si>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</si>
  <si>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</si>
  <si>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</si>
  <si>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</si>
  <si>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</si>
  <si>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</si>
  <si>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</si>
  <si>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</si>
  <si>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</si>
  <si>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</si>
  <si>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</si>
  <si>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</si>
  <si>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</si>
  <si>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</si>
  <si>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</si>
  <si>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</si>
  <si>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</si>
  <si>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</si>
  <si>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</si>
  <si>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</si>
  <si>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</si>
  <si>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</si>
  <si>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</si>
  <si>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</si>
  <si>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</si>
  <si>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</si>
  <si>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</si>
  <si>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</si>
  <si>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</si>
  <si>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</si>
  <si>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</si>
  <si>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</si>
  <si>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</si>
  <si>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</si>
  <si>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</si>
  <si>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</si>
  <si>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</si>
  <si>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</si>
  <si>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</si>
  <si>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</si>
  <si>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</si>
  <si>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</si>
  <si>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</si>
  <si>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</si>
  <si>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</si>
  <si>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</si>
  <si>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</si>
  <si>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</si>
  <si>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</si>
  <si>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</si>
  <si>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</si>
  <si>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</si>
  <si>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</si>
  <si>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</si>
  <si>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</si>
  <si>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</si>
  <si>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</si>
  <si>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</si>
  <si>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</si>
  <si>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</si>
  <si>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</si>
  <si>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</si>
  <si>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</si>
  <si>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</si>
  <si>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</si>
  <si>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</si>
  <si>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</si>
  <si>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</si>
  <si>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</si>
  <si>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</si>
  <si>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</si>
  <si>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</si>
  <si>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</si>
  <si>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</si>
  <si>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</si>
  <si>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</si>
  <si>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</si>
  <si>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</si>
  <si>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</si>
  <si>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</si>
  <si>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</si>
  <si>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</si>
  <si>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</si>
  <si>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</si>
  <si>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</si>
  <si>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</si>
  <si>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</si>
  <si>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</si>
  <si>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</si>
  <si>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</si>
  <si>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</si>
  <si>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</si>
  <si>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</si>
  <si>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</si>
  <si>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</si>
  <si>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</si>
  <si>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</si>
  <si>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</si>
  <si>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</si>
  <si>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</si>
  <si>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</si>
  <si>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</si>
  <si>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</si>
  <si>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</si>
  <si>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</si>
  <si>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</si>
  <si>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</si>
  <si>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</si>
  <si>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</si>
  <si>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</si>
  <si>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</si>
  <si>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</si>
  <si>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</si>
  <si>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</si>
  <si>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</si>
  <si>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</si>
  <si>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</si>
  <si>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</si>
  <si>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</si>
  <si>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</si>
  <si>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</si>
  <si>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</si>
  <si>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</si>
  <si>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</si>
  <si>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</si>
  <si>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</si>
  <si>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</si>
  <si>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</si>
  <si>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</si>
  <si>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</si>
  <si>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</si>
  <si>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</si>
  <si>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</si>
  <si>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</si>
  <si>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</si>
  <si>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</si>
  <si>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</si>
  <si>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</si>
  <si>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</si>
  <si>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</si>
  <si>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</si>
  <si>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</si>
  <si>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</si>
  <si>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</si>
  <si>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</si>
  <si>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</si>
  <si>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</si>
  <si>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</si>
  <si>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</si>
  <si>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</si>
  <si>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</si>
  <si>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</si>
  <si>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</si>
  <si>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</si>
  <si>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</si>
  <si>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</si>
  <si>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</si>
  <si>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</si>
  <si>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</si>
  <si>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</si>
  <si>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</si>
  <si>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</si>
  <si>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</si>
  <si>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</si>
  <si>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</si>
  <si>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</si>
  <si>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</si>
  <si>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</si>
  <si>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</si>
  <si>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</si>
  <si>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</si>
  <si>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</si>
  <si>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</si>
  <si>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</si>
  <si>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</si>
  <si>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</si>
  <si>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</si>
  <si>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</si>
  <si>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</si>
  <si>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</si>
  <si>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</si>
  <si>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</si>
  <si>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</si>
  <si>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</si>
  <si>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</si>
  <si>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</si>
  <si>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</si>
  <si>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</si>
  <si>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</si>
  <si>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</si>
  <si>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</si>
  <si>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</si>
  <si>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</si>
  <si>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</si>
  <si>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</si>
  <si>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</si>
  <si>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</si>
  <si>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</si>
  <si>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</si>
  <si>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</si>
  <si>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</si>
  <si>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</si>
  <si>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</si>
  <si>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</si>
  <si>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</si>
  <si>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</si>
  <si>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</si>
  <si>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</si>
  <si>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</si>
  <si>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</si>
  <si>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</si>
  <si>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</si>
  <si>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</si>
  <si>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</si>
  <si>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</si>
  <si>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</si>
  <si>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</si>
  <si>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</si>
  <si>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</si>
  <si>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</si>
  <si>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</si>
  <si>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</si>
  <si>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</si>
  <si>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</si>
  <si>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</si>
  <si>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</si>
  <si>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</si>
  <si>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</si>
  <si>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</si>
  <si>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</si>
  <si>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</si>
  <si>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</si>
  <si>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</si>
  <si>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</si>
  <si>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</si>
  <si>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</si>
  <si>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</si>
  <si>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</si>
  <si>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</si>
  <si>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</si>
  <si>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</si>
  <si>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</si>
  <si>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</si>
  <si>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</si>
  <si>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</si>
  <si>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</si>
  <si>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</si>
  <si>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</si>
  <si>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</si>
  <si>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</si>
  <si>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</si>
  <si>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</si>
  <si>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</si>
  <si>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</si>
  <si>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</si>
  <si>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</si>
  <si>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</si>
  <si>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</si>
  <si>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</si>
  <si>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</si>
  <si>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</si>
  <si>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</si>
  <si>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</si>
  <si>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</si>
  <si>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</si>
  <si>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</si>
  <si>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</si>
  <si>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</si>
  <si>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</si>
  <si>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</si>
  <si>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</si>
  <si>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</si>
  <si>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</si>
  <si>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</si>
  <si>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</si>
  <si>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</si>
  <si>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</si>
  <si>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</si>
  <si>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</si>
  <si>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</si>
  <si>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</si>
  <si>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</si>
  <si>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</si>
  <si>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</si>
  <si>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</si>
  <si>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</si>
  <si>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</si>
  <si>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</si>
  <si>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</si>
  <si>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</si>
  <si>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</si>
  <si>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</si>
  <si>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</si>
  <si>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</si>
  <si>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</si>
  <si>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</si>
  <si>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</si>
  <si>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</si>
  <si>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</si>
  <si>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</si>
  <si>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</si>
  <si>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</si>
  <si>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</si>
  <si>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</si>
  <si>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</si>
  <si>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</si>
  <si>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</si>
  <si>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</si>
  <si>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</si>
  <si>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</si>
  <si>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</si>
  <si>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</si>
  <si>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</si>
  <si>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</si>
  <si>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</si>
  <si>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</si>
  <si>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</si>
  <si>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</si>
  <si>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</si>
  <si>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</si>
  <si>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</si>
  <si>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</si>
  <si>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</si>
  <si>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</si>
  <si>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</si>
  <si>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</si>
  <si>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</si>
  <si>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</si>
  <si>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</si>
  <si>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</si>
  <si>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</si>
  <si>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</si>
  <si>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</si>
  <si>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</si>
  <si>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</si>
  <si>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</si>
  <si>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</si>
  <si>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</si>
  <si>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</si>
  <si>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</si>
  <si>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</si>
  <si>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</si>
  <si>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</si>
  <si>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</si>
  <si>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</si>
  <si>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</si>
  <si>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</si>
  <si>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</si>
  <si>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</si>
  <si>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</si>
  <si>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</si>
  <si>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</si>
  <si>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</si>
  <si>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</si>
  <si>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</si>
  <si>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</si>
  <si>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</si>
  <si>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</si>
  <si>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</si>
  <si>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</si>
  <si>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</si>
  <si>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</si>
  <si>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</si>
  <si>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</si>
  <si>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</si>
  <si>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</si>
  <si>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</si>
  <si>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</si>
  <si>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</si>
  <si>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</si>
  <si>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</si>
  <si>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</si>
  <si>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</si>
  <si>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</si>
  <si>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</si>
  <si>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</si>
  <si>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</si>
  <si>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</si>
  <si>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</si>
  <si>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</si>
  <si>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</si>
  <si>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</si>
  <si>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</si>
  <si>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</si>
  <si>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</si>
  <si>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</si>
  <si>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</si>
  <si>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</si>
  <si>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</si>
  <si>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</si>
  <si>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</si>
  <si>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</si>
  <si>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</si>
  <si>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</si>
  <si>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</si>
  <si>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</si>
  <si>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</si>
  <si>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</si>
  <si>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</si>
  <si>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</si>
  <si>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</si>
  <si>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</si>
  <si>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</si>
  <si>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</si>
  <si>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</si>
  <si>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</si>
  <si>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</si>
  <si>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</si>
  <si>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</si>
  <si>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</si>
  <si>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</si>
  <si>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</si>
  <si>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</si>
  <si>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</si>
  <si>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</si>
  <si>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</si>
  <si>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</si>
  <si>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</si>
  <si>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</si>
  <si>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</si>
  <si>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</si>
  <si>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</si>
  <si>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</si>
  <si>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</si>
  <si>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</si>
  <si>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</si>
  <si>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</si>
  <si>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</si>
  <si>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</si>
  <si>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</si>
  <si>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</si>
  <si>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</si>
  <si>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</si>
  <si>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</si>
  <si>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</si>
  <si>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</si>
  <si>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</si>
  <si>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</si>
  <si>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</si>
  <si>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</si>
  <si>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</si>
  <si>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</si>
  <si>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</si>
  <si>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</si>
  <si>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</si>
  <si>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</si>
  <si>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</si>
  <si>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</si>
  <si>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</si>
  <si>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</si>
  <si>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</si>
  <si>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</si>
  <si>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</si>
  <si>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</si>
  <si>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</si>
  <si>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</si>
  <si>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</si>
  <si>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</si>
  <si>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</si>
  <si>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</si>
  <si>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</si>
  <si>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</si>
  <si>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</si>
  <si>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</si>
  <si>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</si>
  <si>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</si>
  <si>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</si>
  <si>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</si>
  <si>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</si>
  <si>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</si>
  <si>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</si>
  <si>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</si>
  <si>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</si>
  <si>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</si>
  <si>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</si>
  <si>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</si>
  <si>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</si>
  <si>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</si>
  <si>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</si>
  <si>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</si>
  <si>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</si>
  <si>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</si>
  <si>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</si>
  <si>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</si>
  <si>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</si>
  <si>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</si>
  <si>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</si>
  <si>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</si>
  <si>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</si>
  <si>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</si>
  <si>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</si>
  <si>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</si>
  <si>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</si>
  <si>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</si>
  <si>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</si>
  <si>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</si>
  <si>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</si>
  <si>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</si>
  <si>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</si>
  <si>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</si>
  <si>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</si>
  <si>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</si>
  <si>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</si>
  <si>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</si>
  <si>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</si>
  <si>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</si>
  <si>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</si>
  <si>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</si>
  <si>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</si>
  <si>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</si>
  <si>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</si>
  <si>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</si>
  <si>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</si>
  <si>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</si>
  <si>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</si>
  <si>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</si>
  <si>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</si>
  <si>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</si>
  <si>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</si>
  <si>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</si>
  <si>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</si>
  <si>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</si>
  <si>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</si>
  <si>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</si>
  <si>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</si>
  <si>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</si>
  <si>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</si>
  <si>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</si>
  <si>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</si>
  <si>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</si>
  <si>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</si>
  <si>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</si>
  <si>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</si>
  <si>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</si>
  <si>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</si>
  <si>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</si>
  <si>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</si>
  <si>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</si>
  <si>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</si>
  <si>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</si>
  <si>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</si>
  <si>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</si>
  <si>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</si>
  <si>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</si>
  <si>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</si>
  <si>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</si>
  <si>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</si>
  <si>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</si>
  <si>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</si>
  <si>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</si>
  <si>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</si>
  <si>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</si>
  <si>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</si>
  <si>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</si>
  <si>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</si>
  <si>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</si>
  <si>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</si>
  <si>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</si>
  <si>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</si>
  <si>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</si>
  <si>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</si>
  <si>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</si>
  <si>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</si>
  <si>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</si>
  <si>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</si>
  <si>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</si>
  <si>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</si>
  <si>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</si>
  <si>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</si>
  <si>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</si>
  <si>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</si>
  <si>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</si>
  <si>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</si>
  <si>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</si>
  <si>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</si>
  <si>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</si>
  <si>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</si>
  <si>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</si>
  <si>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</si>
  <si>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</si>
  <si>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</si>
  <si>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</si>
  <si>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</si>
  <si>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</si>
  <si>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</si>
  <si>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</si>
  <si>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</si>
  <si>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</si>
  <si>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</si>
  <si>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</si>
  <si>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</si>
  <si>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</si>
  <si>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</si>
  <si>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</si>
  <si>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</si>
  <si>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</si>
  <si>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</si>
  <si>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</si>
  <si>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</si>
  <si>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</si>
  <si>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</si>
  <si>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</si>
  <si>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</si>
  <si>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</si>
  <si>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</si>
  <si>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</si>
  <si>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</si>
  <si>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</si>
  <si>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</si>
  <si>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</si>
  <si>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</si>
  <si>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</si>
  <si>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</si>
  <si>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</si>
  <si>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</si>
  <si>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</si>
  <si>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</si>
  <si>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</si>
  <si>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</si>
  <si>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</si>
  <si>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</si>
  <si>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</si>
  <si>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</si>
  <si>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</si>
  <si>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</si>
  <si>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</si>
  <si>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</si>
  <si>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</si>
  <si>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</si>
  <si>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</si>
  <si>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</si>
  <si>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</si>
  <si>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</si>
  <si>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</si>
  <si>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</si>
  <si>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</si>
  <si>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</si>
  <si>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</si>
  <si>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</si>
  <si>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</si>
  <si>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</si>
  <si>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</si>
  <si>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</si>
  <si>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</si>
  <si>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</si>
  <si>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</si>
  <si>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</si>
  <si>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</si>
  <si>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</si>
  <si>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</si>
  <si>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</si>
  <si>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</si>
  <si>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</si>
  <si>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</si>
  <si>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</si>
  <si>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</si>
  <si>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</si>
  <si>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</si>
  <si>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</si>
  <si>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</si>
  <si>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</si>
  <si>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</si>
  <si>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</si>
  <si>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</si>
  <si>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</si>
  <si>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</si>
  <si>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</si>
  <si>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</si>
  <si>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</si>
  <si>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</si>
  <si>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</si>
  <si>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</si>
  <si>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</si>
  <si>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</si>
  <si>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</si>
  <si>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</si>
  <si>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</si>
  <si>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</si>
  <si>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</si>
  <si>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</si>
  <si>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</si>
  <si>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</si>
  <si>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</si>
  <si>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</si>
  <si>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</si>
  <si>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</si>
  <si>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</si>
  <si>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</si>
  <si>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</si>
  <si>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</si>
  <si>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</si>
  <si>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</si>
  <si>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</si>
  <si>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</si>
  <si>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</si>
  <si>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</si>
  <si>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</si>
  <si>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</si>
  <si>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</si>
  <si>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</si>
  <si>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</si>
  <si>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</si>
  <si>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</si>
  <si>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</si>
  <si>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</si>
  <si>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</si>
  <si>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</si>
  <si>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</si>
  <si>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</si>
  <si>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</si>
  <si>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</si>
  <si>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</si>
  <si>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</si>
  <si>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</si>
  <si>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</si>
  <si>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</si>
  <si>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</si>
  <si>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</si>
  <si>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</si>
  <si>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</si>
  <si>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</si>
  <si>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</si>
  <si>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</si>
  <si>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</si>
  <si>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</si>
  <si>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</si>
  <si>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</si>
  <si>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</si>
  <si>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</si>
  <si>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</si>
  <si>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</si>
  <si>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</si>
  <si>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</si>
  <si>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</si>
  <si>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</si>
  <si>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</si>
  <si>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</si>
  <si>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</si>
  <si>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</si>
  <si>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</si>
  <si>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</si>
  <si>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</si>
  <si>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</si>
  <si>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</si>
  <si>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</si>
  <si>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</si>
  <si>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</si>
  <si>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</si>
  <si>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</si>
  <si>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</si>
  <si>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</si>
  <si>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</si>
  <si>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</si>
  <si>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</si>
  <si>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</si>
  <si>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</si>
  <si>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</si>
  <si>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</si>
  <si>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</si>
  <si>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</si>
  <si>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</si>
  <si>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</si>
  <si>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</si>
  <si>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</si>
  <si>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</si>
  <si>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</si>
  <si>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</si>
  <si>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</si>
  <si>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</si>
  <si>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</si>
  <si>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</si>
  <si>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</si>
  <si>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</si>
  <si>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</si>
  <si>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</si>
  <si>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</si>
  <si>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</si>
  <si>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</si>
  <si>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</si>
  <si>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</si>
  <si>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</si>
  <si>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</si>
  <si>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</si>
  <si>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</si>
  <si>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</si>
  <si>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</si>
  <si>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</si>
  <si>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</si>
  <si>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</si>
  <si>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</si>
  <si>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</si>
  <si>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</si>
  <si>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</si>
  <si>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</si>
  <si>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</si>
  <si>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</si>
  <si>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</si>
  <si>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</si>
  <si>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</si>
  <si>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</si>
  <si>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</si>
  <si>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</si>
  <si>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</si>
  <si>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</si>
  <si>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</si>
  <si>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</si>
  <si>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</si>
  <si>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</si>
  <si>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</si>
  <si>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</si>
  <si>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</si>
  <si>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</si>
  <si>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</si>
  <si>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</si>
  <si>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</si>
  <si>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</si>
  <si>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</si>
  <si>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</si>
  <si>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</si>
  <si>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</si>
  <si>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</si>
  <si>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</si>
  <si>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</si>
  <si>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</si>
  <si>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</si>
  <si>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</si>
  <si>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</si>
  <si>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</si>
  <si>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</si>
  <si>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</si>
  <si>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</si>
  <si>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</si>
  <si>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</si>
  <si>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</si>
  <si>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</si>
  <si>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</si>
  <si>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</si>
  <si>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</si>
  <si>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</si>
  <si>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</si>
  <si>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</si>
  <si>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</si>
  <si>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</si>
  <si>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</si>
  <si>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</si>
  <si>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</si>
  <si>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</si>
  <si>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</si>
  <si>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</si>
  <si>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</si>
  <si>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</si>
  <si>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</si>
  <si>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</si>
  <si>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</si>
  <si>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</si>
  <si>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</si>
  <si>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</si>
  <si>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</si>
  <si>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</si>
  <si>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</si>
  <si>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</si>
  <si>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</si>
  <si>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</si>
  <si>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</si>
  <si>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</si>
  <si>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</si>
  <si>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</si>
  <si>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</si>
  <si>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</si>
  <si>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</si>
  <si>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</si>
  <si>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</si>
  <si>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</si>
  <si>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</si>
  <si>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</si>
  <si>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</si>
  <si>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</si>
  <si>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</si>
  <si>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</si>
  <si>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</si>
  <si>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</si>
  <si>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</si>
  <si>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</si>
  <si>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</si>
  <si>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</si>
  <si>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</si>
  <si>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</si>
  <si>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</si>
  <si>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</si>
  <si>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</si>
  <si>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</si>
  <si>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</si>
  <si>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</si>
  <si>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</si>
  <si>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</si>
  <si>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</si>
  <si>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</si>
  <si>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</si>
  <si>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</si>
  <si>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</si>
  <si>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</si>
  <si>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</si>
  <si>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</si>
  <si>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</si>
  <si>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</si>
  <si>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</si>
  <si>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</si>
  <si>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</si>
  <si>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</si>
  <si>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</si>
  <si>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</si>
  <si>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</si>
  <si>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</si>
  <si>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</si>
  <si>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</si>
  <si>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</si>
  <si>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</si>
  <si>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</si>
  <si>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</si>
  <si>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</si>
  <si>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</si>
  <si>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</si>
  <si>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</si>
  <si>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</si>
  <si>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</si>
  <si>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</si>
  <si>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</si>
  <si>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</si>
  <si>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</si>
  <si>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</si>
  <si>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</si>
  <si>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</si>
  <si>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</si>
  <si>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</si>
  <si>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</si>
  <si>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</si>
  <si>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</si>
  <si>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</si>
  <si>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</si>
  <si>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</si>
  <si>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</si>
  <si>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</si>
  <si>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</si>
  <si>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</si>
  <si>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</si>
  <si>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</si>
  <si>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</si>
  <si>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</si>
  <si>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</si>
  <si>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</si>
  <si>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</si>
  <si>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</si>
  <si>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</si>
  <si>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</si>
  <si>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</si>
  <si>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</si>
  <si>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</si>
  <si>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</si>
  <si>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</si>
  <si>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</si>
  <si>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</si>
  <si>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</si>
  <si>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</si>
  <si>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</si>
  <si>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</si>
  <si>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</si>
  <si>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</si>
  <si>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</si>
  <si>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</si>
  <si>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</si>
  <si>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</si>
  <si>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</si>
  <si>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</si>
  <si>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</si>
  <si>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</si>
  <si>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</si>
  <si>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</si>
  <si>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</si>
  <si>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</si>
  <si>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</si>
  <si>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</si>
  <si>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</si>
  <si>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</si>
  <si>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</si>
  <si>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</si>
  <si>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</si>
  <si>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</si>
  <si>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</si>
  <si>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</si>
  <si>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</si>
  <si>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</si>
  <si>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</si>
  <si>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</si>
  <si>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</si>
  <si>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</si>
  <si>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</si>
  <si>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</si>
  <si>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</si>
  <si>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</si>
  <si>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</si>
  <si>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</si>
  <si>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</si>
  <si>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</si>
  <si>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</si>
  <si>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</si>
  <si>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</si>
  <si>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</si>
  <si>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</si>
  <si>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</si>
  <si>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</si>
  <si>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</si>
  <si>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</si>
  <si>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</si>
  <si>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</si>
  <si>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</si>
  <si>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</si>
  <si>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</si>
  <si>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</si>
  <si>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</si>
  <si>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</si>
  <si>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</si>
  <si>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</si>
  <si>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</si>
  <si>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</si>
  <si>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</si>
  <si>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</si>
  <si>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</si>
  <si>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</si>
  <si>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</si>
  <si>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</si>
  <si>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</si>
  <si>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</si>
  <si>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</si>
  <si>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</si>
  <si>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</si>
  <si>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</si>
  <si>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</si>
  <si>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</si>
  <si>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</si>
  <si>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</si>
  <si>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</si>
  <si>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</si>
  <si>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</si>
  <si>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</si>
  <si>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</si>
  <si>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</si>
  <si>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</si>
  <si>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</si>
  <si>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</si>
  <si>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</si>
  <si>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</si>
  <si>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</si>
  <si>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</si>
  <si>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</si>
  <si>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</si>
  <si>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</si>
  <si>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</si>
  <si>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</si>
  <si>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</si>
  <si>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</si>
  <si>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</si>
  <si>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</si>
  <si>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</si>
  <si>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</si>
  <si>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</si>
  <si>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</si>
  <si>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</si>
  <si>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</si>
  <si>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</si>
  <si>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</si>
  <si>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</si>
  <si>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</si>
  <si>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</si>
  <si>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</si>
  <si>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</si>
  <si>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</si>
  <si>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</si>
  <si>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</si>
  <si>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</si>
  <si>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</si>
  <si>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</si>
  <si>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</si>
  <si>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</si>
  <si>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</si>
  <si>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</si>
  <si>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</si>
  <si>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</si>
  <si>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</si>
  <si>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</si>
  <si>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</si>
  <si>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</si>
  <si>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</si>
  <si>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</si>
  <si>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</si>
  <si>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</si>
  <si>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</si>
  <si>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</si>
  <si>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</si>
  <si>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</si>
  <si>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</si>
  <si>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</si>
  <si>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</si>
  <si>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</si>
  <si>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</si>
  <si>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</si>
  <si>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</si>
  <si>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</si>
  <si>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</si>
  <si>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</si>
  <si>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</si>
  <si>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</si>
  <si>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</si>
  <si>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</si>
  <si>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</si>
  <si>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</si>
  <si>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</si>
  <si>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</si>
  <si>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</si>
  <si>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</si>
  <si>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</si>
  <si>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</si>
  <si>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</si>
  <si>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</si>
  <si>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</si>
  <si>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</si>
  <si>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</si>
  <si>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</si>
  <si>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</si>
  <si>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</si>
  <si>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</si>
  <si>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</si>
  <si>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</si>
  <si>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</si>
  <si>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</si>
  <si>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</si>
  <si>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</si>
  <si>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</si>
  <si>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</si>
  <si>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</si>
  <si>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</si>
  <si>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</si>
  <si>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</si>
  <si>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</si>
  <si>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</si>
  <si>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</si>
  <si>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</si>
  <si>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</si>
  <si>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</si>
  <si>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</si>
  <si>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</si>
  <si>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</si>
  <si>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</si>
  <si>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</si>
  <si>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</si>
  <si>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</si>
  <si>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</si>
  <si>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</si>
  <si>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</si>
  <si>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</si>
  <si>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</si>
  <si>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</si>
  <si>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</si>
  <si>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</si>
  <si>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</si>
  <si>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</si>
  <si>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</si>
  <si>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</si>
  <si>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</si>
  <si>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</si>
  <si>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</si>
  <si>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</si>
  <si>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</si>
  <si>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</si>
  <si>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</si>
  <si>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</si>
  <si>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</si>
  <si>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</si>
  <si>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</si>
  <si>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</si>
  <si>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</si>
  <si>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</si>
  <si>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</si>
  <si>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</si>
  <si>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</si>
  <si>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</si>
  <si>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</si>
  <si>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</si>
  <si>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</si>
  <si>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</si>
  <si>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</si>
  <si>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</si>
  <si>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</si>
  <si>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</si>
  <si>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</si>
  <si>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</si>
  <si>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</si>
  <si>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</si>
  <si>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</si>
  <si>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</si>
  <si>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</si>
  <si>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</si>
  <si>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</si>
  <si>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</si>
  <si>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</si>
  <si>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</si>
  <si>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</si>
  <si>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</si>
  <si>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</si>
  <si>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</si>
  <si>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</si>
  <si>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</si>
  <si>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</si>
  <si>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</si>
  <si>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</si>
  <si>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</si>
  <si>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</si>
  <si>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</si>
  <si>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</si>
  <si>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</si>
  <si>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</si>
  <si>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</si>
  <si>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</si>
  <si>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</si>
  <si>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</si>
  <si>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</si>
  <si>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</si>
  <si>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</si>
  <si>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</si>
  <si>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</si>
  <si>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</si>
  <si>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</si>
  <si>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</si>
  <si>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</si>
  <si>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</si>
  <si>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</si>
  <si>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</si>
  <si>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</si>
  <si>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</si>
  <si>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</si>
  <si>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</si>
  <si>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</si>
  <si>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</si>
  <si>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</si>
  <si>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</si>
  <si>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</si>
  <si>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</si>
  <si>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</si>
  <si>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</si>
  <si>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</si>
  <si>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</si>
  <si>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</si>
  <si>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</si>
  <si>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</si>
  <si>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</si>
  <si>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</si>
  <si>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</si>
  <si>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</si>
  <si>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</si>
  <si>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</si>
  <si>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</si>
  <si>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</si>
  <si>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</si>
  <si>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</si>
  <si>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</si>
  <si>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</si>
  <si>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</si>
  <si>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</si>
  <si>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</si>
  <si>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</si>
  <si>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</si>
  <si>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</si>
  <si>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</si>
  <si>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</si>
  <si>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</si>
  <si>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</si>
  <si>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</si>
  <si>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</si>
  <si>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</si>
  <si>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</si>
  <si>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</si>
  <si>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</si>
  <si>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</si>
  <si>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</si>
  <si>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</si>
  <si>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</si>
  <si>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</si>
  <si>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</si>
  <si>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</si>
  <si>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</si>
  <si>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</si>
  <si>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</si>
  <si>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</si>
  <si>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</si>
  <si>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</si>
  <si>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</si>
  <si>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</si>
  <si>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</si>
  <si>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</si>
  <si>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</si>
  <si>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</si>
  <si>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</si>
  <si>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</si>
  <si>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</si>
  <si>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</si>
  <si>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</si>
  <si>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</si>
  <si>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</si>
  <si>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</si>
  <si>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</si>
  <si>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</si>
  <si>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</si>
  <si>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</si>
  <si>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</si>
  <si>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</si>
  <si>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</si>
  <si>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</si>
  <si>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</si>
  <si>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</si>
  <si>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</si>
  <si>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</si>
  <si>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</si>
  <si>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</si>
  <si>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</si>
  <si>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</si>
  <si>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</si>
  <si>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</si>
  <si>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</si>
  <si>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</si>
  <si>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</si>
  <si>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</si>
  <si>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</si>
  <si>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</si>
  <si>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</si>
  <si>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</si>
  <si>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</si>
  <si>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</si>
  <si>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</si>
  <si>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</si>
  <si>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</si>
  <si>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</si>
  <si>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</si>
  <si>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</si>
  <si>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</si>
  <si>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</si>
  <si>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</si>
  <si>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</si>
  <si>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</si>
  <si>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</si>
  <si>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</si>
  <si>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</si>
  <si>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</si>
  <si>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</si>
  <si>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</si>
  <si>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</si>
  <si>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</si>
  <si>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</si>
  <si>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</si>
  <si>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</si>
  <si>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</si>
  <si>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</si>
  <si>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</si>
  <si>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</si>
  <si>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</si>
  <si>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</si>
  <si>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</si>
  <si>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</si>
  <si>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</si>
  <si>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</si>
  <si>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</si>
  <si>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</si>
  <si>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</si>
  <si>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</si>
  <si>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</si>
  <si>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</si>
  <si>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</si>
  <si>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</si>
  <si>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</si>
  <si>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</si>
  <si>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</si>
  <si>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</si>
  <si>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</si>
  <si>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</si>
  <si>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</si>
  <si>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</si>
  <si>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</si>
  <si>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</si>
  <si>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</si>
  <si>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</si>
  <si>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</si>
  <si>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</si>
  <si>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</si>
  <si>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</si>
  <si>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</si>
  <si>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</si>
  <si>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</si>
  <si>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</si>
  <si>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</si>
  <si>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</si>
  <si>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</si>
  <si>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</si>
  <si>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</si>
  <si>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</si>
  <si>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</si>
  <si>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</si>
  <si>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</si>
  <si>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</si>
  <si>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</si>
  <si>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</si>
  <si>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</si>
  <si>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</si>
  <si>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</si>
  <si>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</si>
  <si>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</si>
  <si>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</si>
  <si>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</si>
  <si>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</si>
  <si>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</si>
  <si>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</si>
  <si>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</si>
  <si>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</si>
  <si>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</si>
  <si>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</si>
  <si>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</si>
  <si>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</si>
  <si>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</si>
  <si>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</si>
  <si>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</si>
  <si>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</si>
  <si>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</si>
  <si>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</si>
  <si>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</si>
  <si>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</si>
  <si>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</si>
  <si>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</si>
  <si>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</si>
  <si>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</si>
  <si>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</si>
  <si>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</si>
  <si>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</si>
  <si>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</si>
  <si>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</si>
  <si>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</si>
  <si>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</si>
  <si>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</si>
  <si>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</si>
  <si>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</si>
  <si>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</si>
  <si>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</si>
  <si>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</si>
  <si>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</si>
  <si>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</si>
  <si>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</si>
  <si>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</si>
  <si>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</si>
  <si>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</si>
  <si>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</si>
  <si>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</si>
  <si>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</si>
  <si>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</si>
  <si>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</si>
  <si>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</si>
  <si>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</si>
  <si>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</si>
  <si>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</si>
  <si>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</si>
  <si>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</si>
  <si>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</si>
  <si>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</si>
  <si>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</si>
  <si>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</si>
  <si>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</si>
  <si>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</si>
  <si>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</si>
  <si>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</si>
  <si>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</si>
  <si>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</si>
  <si>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</si>
  <si>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</si>
  <si>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</si>
  <si>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</si>
  <si>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</si>
  <si>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</si>
  <si>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</si>
  <si>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</si>
  <si>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</si>
  <si>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</si>
  <si>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</si>
  <si>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</si>
  <si>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</si>
  <si>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</si>
  <si>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</si>
  <si>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</si>
  <si>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</si>
  <si>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</si>
  <si>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</si>
  <si>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</si>
  <si>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</si>
  <si>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</si>
  <si>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</si>
  <si>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</si>
  <si>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</si>
  <si>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</si>
  <si>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</si>
  <si>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</si>
  <si>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</si>
  <si>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</si>
  <si>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</si>
  <si>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</si>
  <si>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</si>
  <si>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</si>
  <si>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</si>
  <si>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</si>
  <si>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</si>
  <si>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</si>
  <si>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</si>
  <si>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</si>
  <si>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</si>
  <si>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</si>
  <si>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</si>
  <si>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</si>
  <si>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</si>
  <si>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</si>
  <si>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</si>
  <si>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</si>
  <si>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</si>
  <si>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</si>
  <si>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</si>
  <si>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</si>
  <si>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</si>
  <si>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</si>
  <si>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</si>
  <si>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</si>
  <si>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</si>
  <si>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</si>
  <si>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</si>
  <si>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</si>
  <si>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</si>
  <si>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</si>
  <si>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</si>
  <si>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</si>
  <si>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</si>
  <si>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</si>
  <si>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</si>
  <si>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</si>
  <si>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</si>
  <si>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</si>
  <si>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</si>
  <si>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</si>
  <si>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</si>
  <si>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</si>
  <si>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</si>
  <si>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</si>
  <si>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</si>
  <si>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</si>
  <si>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</si>
  <si>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</si>
  <si>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</si>
  <si>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</si>
  <si>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</si>
  <si>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</si>
  <si>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</si>
  <si>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</si>
  <si>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</si>
  <si>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</si>
  <si>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</si>
  <si>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</si>
  <si>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</si>
  <si>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</si>
  <si>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</si>
  <si>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</si>
  <si>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</si>
  <si>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</si>
  <si>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</si>
  <si>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</si>
  <si>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</si>
  <si>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</si>
  <si>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</si>
  <si>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</si>
  <si>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</si>
  <si>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</si>
  <si>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</si>
  <si>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</si>
  <si>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</si>
  <si>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</si>
  <si>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</si>
  <si>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</si>
  <si>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</si>
  <si>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</si>
  <si>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</si>
  <si>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</si>
  <si>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</si>
  <si>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</si>
  <si>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</si>
  <si>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</si>
  <si>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</si>
  <si>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</si>
  <si>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</si>
  <si>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</si>
  <si>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</si>
  <si>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</si>
  <si>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</si>
  <si>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</si>
  <si>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</si>
  <si>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</si>
  <si>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</si>
  <si>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</si>
  <si>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</si>
  <si>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</si>
  <si>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</si>
  <si>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</si>
  <si>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</si>
  <si>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</si>
  <si>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</si>
  <si>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</si>
  <si>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</si>
  <si>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</si>
  <si>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</si>
  <si>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</si>
  <si>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</si>
  <si>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</si>
  <si>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</si>
  <si>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</si>
  <si>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</si>
  <si>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</si>
  <si>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</si>
  <si>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</si>
  <si>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</si>
  <si>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</si>
  <si>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</si>
  <si>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</si>
  <si>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</si>
  <si>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</si>
  <si>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</si>
  <si>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</si>
  <si>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</si>
  <si>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</si>
  <si>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</si>
  <si>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</si>
  <si>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</si>
  <si>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</si>
  <si>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</si>
  <si>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</si>
  <si>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</si>
  <si>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</si>
  <si>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</si>
  <si>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</si>
  <si>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</si>
  <si>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</si>
  <si>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</si>
  <si>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</si>
  <si>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</si>
  <si>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</si>
  <si>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</si>
  <si>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</si>
  <si>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</si>
  <si>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</si>
  <si>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</si>
  <si>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</si>
  <si>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</si>
  <si>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</si>
  <si>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</si>
  <si>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</si>
  <si>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</si>
  <si>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</si>
  <si>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</si>
  <si>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</si>
  <si>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</si>
  <si>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</si>
  <si>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</si>
  <si>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</si>
  <si>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</si>
  <si>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</si>
  <si>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</si>
  <si>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</si>
  <si>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</si>
  <si>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</si>
  <si>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</si>
  <si>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</si>
  <si>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</si>
  <si>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</si>
  <si>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</si>
  <si>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</si>
  <si>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</si>
  <si>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</si>
  <si>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</si>
  <si>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</si>
  <si>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</si>
  <si>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</si>
  <si>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</si>
  <si>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</si>
  <si>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</si>
  <si>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</si>
  <si>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</si>
  <si>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</si>
  <si>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</si>
  <si>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</si>
  <si>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</si>
  <si>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</si>
  <si>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</si>
  <si>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</si>
  <si>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</si>
  <si>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</si>
  <si>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</si>
  <si>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</si>
  <si>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</si>
  <si>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</si>
  <si>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</si>
  <si>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</si>
  <si>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</si>
  <si>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</si>
  <si>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</si>
  <si>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</si>
  <si>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</si>
  <si>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</si>
  <si>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</si>
  <si>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</si>
  <si>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</si>
  <si>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</si>
  <si>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</si>
  <si>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</si>
  <si>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</si>
  <si>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</si>
  <si>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</si>
  <si>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</si>
  <si>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</si>
  <si>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</si>
  <si>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</si>
  <si>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</si>
  <si>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</si>
  <si>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</si>
  <si>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</si>
  <si>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</si>
  <si>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</si>
  <si>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</si>
  <si>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</si>
  <si>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</si>
  <si>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</si>
  <si>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</si>
  <si>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</si>
  <si>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</si>
  <si>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</si>
  <si>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</si>
  <si>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</si>
  <si>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</si>
  <si>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</si>
  <si>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</si>
  <si>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</si>
  <si>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</si>
  <si>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</si>
  <si>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</si>
  <si>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</si>
  <si>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</si>
  <si>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</si>
  <si>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</si>
  <si>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</si>
  <si>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</si>
  <si>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</si>
  <si>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</si>
  <si>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</si>
  <si>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</si>
  <si>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</si>
  <si>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</si>
  <si>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</si>
  <si>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</si>
  <si>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</si>
  <si>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</si>
  <si>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</si>
  <si>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</si>
  <si>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</si>
  <si>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</si>
  <si>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</si>
  <si>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</si>
  <si>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</si>
  <si>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</si>
  <si>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</si>
  <si>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</si>
  <si>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</si>
  <si>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</si>
  <si>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</si>
  <si>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</si>
  <si>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</si>
  <si>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</si>
  <si>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</si>
  <si>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</si>
  <si>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</si>
  <si>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</si>
  <si>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</si>
  <si>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</si>
  <si>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</si>
  <si>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</si>
  <si>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</si>
  <si>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</si>
  <si>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</si>
  <si>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</si>
  <si>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</si>
  <si>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</si>
  <si>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</si>
  <si>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</si>
  <si>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</si>
  <si>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</si>
  <si>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</si>
  <si>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</si>
  <si>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</si>
  <si>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</si>
  <si>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</si>
  <si>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</si>
  <si>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</si>
  <si>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</si>
  <si>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</si>
  <si>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</si>
  <si>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</si>
  <si>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</si>
  <si>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</si>
  <si>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</si>
  <si>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</si>
  <si>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</si>
  <si>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</si>
  <si>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</si>
  <si>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</si>
  <si>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</si>
  <si>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</si>
  <si>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</si>
  <si>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</si>
  <si>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</si>
  <si>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</si>
  <si>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</si>
  <si>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</si>
  <si>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</si>
  <si>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</si>
  <si>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</si>
  <si>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</si>
  <si>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</si>
  <si>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</si>
  <si>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</si>
  <si>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</si>
  <si>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</si>
  <si>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</si>
  <si>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</si>
  <si>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</si>
  <si>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</si>
  <si>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</si>
  <si>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</si>
  <si>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</si>
  <si>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</si>
  <si>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</si>
  <si>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</si>
  <si>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</si>
  <si>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</si>
  <si>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</si>
  <si>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</si>
  <si>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</si>
  <si>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</si>
  <si>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</si>
  <si>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</si>
  <si>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</si>
  <si>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</si>
  <si>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</si>
  <si>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</si>
  <si>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</si>
  <si>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</si>
  <si>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</si>
  <si>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</si>
  <si>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</si>
  <si>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</si>
  <si>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</si>
  <si>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</si>
  <si>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</si>
  <si>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</si>
  <si>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</si>
  <si>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</si>
  <si>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</si>
  <si>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</si>
  <si>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</si>
  <si>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</si>
  <si>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</si>
  <si>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</si>
  <si>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</si>
  <si>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</si>
  <si>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</si>
  <si>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</si>
  <si>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</si>
  <si>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</si>
  <si>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</si>
  <si>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</si>
  <si>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</si>
  <si>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</si>
  <si>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</si>
  <si>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</si>
  <si>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</si>
  <si>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</si>
  <si>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</si>
  <si>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</si>
  <si>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</si>
  <si>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</si>
  <si>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</si>
  <si>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</si>
  <si>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</si>
  <si>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</si>
  <si>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</si>
  <si>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</si>
  <si>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</si>
  <si>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</si>
  <si>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</si>
  <si>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</si>
  <si>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</si>
  <si>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</si>
  <si>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</si>
  <si>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</si>
  <si>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</si>
  <si>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</si>
  <si>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</si>
  <si>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</si>
  <si>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</si>
  <si>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</si>
  <si>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</si>
  <si>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</si>
  <si>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</si>
  <si>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</si>
  <si>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</si>
  <si>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</si>
  <si>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</si>
  <si>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</si>
  <si>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</si>
  <si>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</si>
  <si>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</si>
  <si>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</si>
  <si>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</si>
  <si>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</si>
  <si>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</si>
  <si>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</si>
  <si>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</si>
  <si>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</si>
  <si>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</si>
  <si>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</si>
  <si>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</si>
  <si>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</si>
  <si>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</si>
  <si>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</si>
  <si>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</si>
  <si>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</si>
  <si>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</si>
  <si>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</si>
  <si>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</si>
  <si>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</si>
  <si>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</si>
  <si>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</si>
  <si>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</si>
  <si>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</si>
  <si>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</si>
  <si>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</si>
  <si>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</si>
  <si>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</si>
  <si>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</si>
  <si>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</si>
  <si>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</si>
  <si>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</si>
  <si>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</si>
  <si>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</si>
  <si>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</si>
  <si>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</si>
  <si>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</si>
  <si>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</si>
  <si>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</si>
  <si>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</si>
  <si>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</si>
  <si>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</si>
  <si>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</si>
  <si>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</si>
  <si>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</si>
  <si>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</si>
  <si>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</si>
  <si>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</si>
  <si>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</si>
  <si>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</si>
  <si>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</si>
  <si>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</si>
  <si>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</si>
  <si>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</si>
  <si>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</si>
  <si>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</si>
  <si>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</si>
  <si>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</si>
  <si>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</si>
  <si>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</si>
  <si>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</si>
  <si>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</si>
  <si>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</si>
  <si>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</si>
  <si>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</si>
  <si>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</si>
  <si>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</si>
  <si>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</si>
  <si>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</si>
  <si>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</si>
  <si>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</si>
  <si>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</si>
  <si>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</si>
  <si>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</si>
  <si>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</si>
  <si>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</si>
  <si>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</si>
  <si>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</si>
  <si>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</si>
  <si>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</si>
  <si>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</si>
  <si>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</si>
  <si>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</si>
  <si>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</si>
  <si>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</si>
  <si>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</si>
  <si>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</si>
  <si>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</si>
  <si>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</si>
  <si>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</si>
  <si>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</si>
  <si>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</si>
  <si>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</si>
  <si>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</si>
  <si>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</si>
  <si>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</si>
  <si>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</si>
  <si>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</si>
  <si>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</si>
  <si>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</si>
  <si>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</si>
  <si>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</si>
  <si>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</si>
  <si>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</si>
  <si>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</si>
  <si>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</si>
  <si>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</si>
  <si>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</si>
  <si>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</si>
  <si>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</si>
  <si>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</si>
  <si>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</si>
  <si>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</si>
  <si>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</si>
  <si>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</si>
  <si>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</si>
  <si>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</si>
  <si>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</si>
  <si>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</si>
  <si>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</si>
  <si>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</si>
  <si>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</si>
  <si>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</si>
  <si>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</si>
  <si>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</si>
  <si>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</si>
  <si>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</si>
  <si>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</si>
  <si>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</si>
  <si>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</si>
  <si>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</si>
  <si>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</si>
  <si>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</si>
  <si>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</si>
  <si>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</si>
  <si>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</si>
  <si>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</si>
  <si>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</si>
  <si>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</si>
  <si>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</si>
  <si>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</si>
  <si>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</si>
  <si>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</si>
  <si>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</si>
  <si>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</si>
  <si>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</si>
  <si>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</si>
  <si>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</si>
  <si>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</si>
  <si>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</si>
  <si>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</si>
  <si>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</si>
  <si>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</si>
  <si>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</si>
  <si>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</si>
  <si>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</si>
  <si>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</si>
  <si>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</si>
  <si>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</si>
  <si>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</si>
  <si>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</si>
  <si>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</si>
  <si>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</si>
  <si>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</si>
  <si>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</si>
  <si>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</si>
  <si>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</si>
  <si>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</si>
  <si>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</si>
  <si>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</si>
  <si>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</si>
  <si>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</si>
  <si>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</si>
  <si>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</si>
  <si>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</si>
  <si>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</si>
  <si>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</si>
  <si>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</si>
  <si>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</si>
  <si>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</si>
  <si>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</si>
  <si>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</si>
  <si>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</si>
  <si>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</si>
  <si>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</si>
  <si>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</si>
  <si>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</si>
  <si>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</si>
  <si>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</si>
  <si>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</si>
  <si>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</si>
  <si>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</si>
  <si>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</si>
  <si>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</si>
  <si>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</si>
  <si>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</si>
  <si>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</si>
  <si>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</si>
  <si>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</si>
  <si>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</si>
  <si>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</si>
  <si>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</si>
  <si>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</si>
  <si>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</si>
  <si>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</si>
  <si>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</si>
  <si>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</si>
  <si>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</si>
  <si>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</si>
  <si>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</si>
  <si>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</si>
  <si>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</si>
  <si>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</si>
  <si>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</si>
  <si>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</si>
  <si>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</si>
  <si>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</si>
  <si>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</si>
  <si>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</si>
  <si>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</si>
  <si>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</si>
  <si>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</si>
  <si>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</si>
  <si>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</si>
  <si>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</si>
  <si>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</si>
  <si>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</si>
  <si>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</si>
  <si>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</si>
  <si>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</si>
  <si>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</si>
  <si>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</si>
  <si>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</si>
  <si>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</si>
  <si>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</si>
  <si>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</si>
  <si>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</si>
  <si>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</si>
  <si>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</si>
  <si>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</si>
  <si>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</si>
  <si>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</si>
  <si>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</si>
  <si>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</si>
  <si>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</si>
  <si>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</si>
  <si>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</si>
  <si>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</si>
  <si>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</si>
  <si>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</si>
  <si>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</si>
  <si>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</si>
  <si>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</si>
  <si>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</si>
  <si>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</si>
  <si>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</si>
  <si>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</si>
  <si>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</si>
  <si>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</si>
  <si>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</si>
  <si>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</si>
  <si>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</si>
  <si>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</si>
  <si>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</si>
  <si>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</si>
  <si>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</si>
  <si>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</si>
  <si>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</si>
  <si>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</si>
  <si>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</si>
  <si>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</si>
  <si>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</si>
  <si>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</si>
  <si>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</si>
  <si>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</si>
  <si>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</si>
  <si>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</si>
  <si>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</si>
  <si>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</si>
  <si>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</si>
  <si>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</si>
  <si>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</si>
  <si>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</si>
  <si>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</si>
  <si>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</si>
  <si>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</si>
  <si>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</si>
  <si>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</si>
  <si>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</si>
  <si>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</si>
  <si>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</si>
  <si>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</si>
  <si>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</si>
  <si>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</si>
  <si>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</si>
  <si>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</si>
  <si>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</si>
  <si>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</si>
  <si>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</si>
  <si>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</si>
  <si>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</si>
  <si>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</si>
  <si>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</si>
  <si>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</si>
  <si>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</si>
  <si>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</si>
  <si>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</si>
  <si>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</si>
  <si>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</si>
  <si>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</si>
  <si>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</si>
  <si>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</si>
  <si>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</si>
  <si>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</si>
  <si>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</si>
  <si>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</si>
  <si>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</si>
  <si>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</si>
  <si>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</si>
  <si>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</si>
  <si>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</si>
  <si>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</si>
  <si>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</si>
  <si>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</si>
  <si>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</si>
  <si>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</si>
  <si>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</si>
  <si>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</si>
  <si>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</si>
  <si>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</si>
  <si>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</si>
  <si>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</si>
  <si>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</si>
  <si>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</si>
  <si>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</si>
  <si>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</si>
  <si>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</si>
  <si>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</si>
  <si>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</si>
  <si>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</si>
  <si>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</si>
  <si>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</si>
  <si>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</si>
  <si>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</si>
  <si>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</si>
  <si>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</si>
  <si>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</si>
  <si>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</si>
  <si>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</si>
  <si>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</si>
  <si>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</si>
  <si>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</si>
  <si>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</si>
  <si>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</si>
  <si>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</si>
  <si>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</si>
  <si>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</si>
  <si>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</si>
  <si>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</si>
  <si>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</si>
  <si>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</si>
  <si>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</si>
  <si>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</si>
  <si>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</si>
  <si>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</si>
  <si>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</si>
  <si>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</si>
  <si>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</si>
  <si>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</si>
  <si>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</si>
  <si>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</si>
  <si>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</si>
  <si>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</si>
  <si>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</si>
  <si>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</si>
  <si>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</si>
  <si>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</si>
  <si>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</si>
  <si>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</si>
  <si>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</si>
  <si>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</si>
  <si>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</si>
  <si>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</si>
  <si>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</si>
  <si>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</si>
  <si>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</si>
  <si>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</si>
  <si>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</si>
  <si>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</si>
  <si>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</si>
  <si>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</si>
  <si>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</si>
  <si>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</si>
  <si>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</si>
  <si>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</si>
  <si>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</si>
  <si>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</si>
  <si>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</si>
  <si>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</si>
  <si>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</si>
  <si>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</si>
  <si>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</si>
  <si>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</si>
  <si>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</si>
  <si>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</si>
  <si>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</si>
  <si>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</si>
  <si>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</si>
  <si>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</si>
  <si>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</si>
  <si>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</si>
  <si>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</si>
  <si>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</si>
  <si>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</si>
  <si>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</si>
  <si>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</si>
  <si>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</si>
  <si>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</si>
  <si>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</si>
  <si>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</si>
  <si>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</si>
  <si>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</si>
  <si>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</si>
  <si>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</si>
  <si>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</si>
  <si>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</si>
  <si>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</si>
  <si>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</si>
  <si>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</si>
  <si>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</si>
  <si>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</si>
  <si>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</si>
  <si>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</si>
  <si>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</si>
  <si>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</si>
  <si>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</si>
  <si>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</si>
  <si>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</si>
  <si>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</si>
  <si>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</si>
  <si>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</si>
  <si>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</si>
  <si>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</si>
  <si>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</si>
  <si>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</si>
  <si>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</si>
  <si>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</si>
  <si>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</si>
  <si>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</si>
  <si>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</si>
  <si>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</si>
  <si>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</si>
  <si>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</si>
  <si>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</si>
  <si>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</si>
  <si>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</si>
  <si>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</si>
  <si>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</si>
  <si>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</si>
  <si>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</si>
  <si>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</si>
  <si>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</si>
  <si>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</si>
  <si>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</si>
  <si>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</si>
  <si>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</si>
  <si>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</si>
  <si>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</si>
  <si>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</si>
  <si>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</si>
  <si>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</si>
  <si>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</si>
  <si>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</si>
  <si>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</si>
  <si>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</si>
  <si>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</si>
  <si>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</si>
  <si>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</si>
  <si>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</si>
  <si>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</si>
  <si>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</si>
  <si>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</si>
  <si>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</si>
  <si>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</si>
  <si>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</si>
  <si>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</si>
  <si>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</si>
  <si>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</si>
  <si>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</si>
  <si>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</si>
  <si>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</si>
  <si>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</si>
  <si>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</si>
  <si>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</si>
  <si>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</si>
  <si>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</si>
  <si>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</si>
  <si>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</si>
  <si>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</si>
  <si>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</si>
  <si>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</si>
  <si>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</si>
  <si>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</si>
  <si>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</si>
  <si>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</si>
  <si>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</si>
  <si>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</si>
  <si>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</si>
  <si>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</si>
  <si>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</si>
  <si>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</si>
  <si>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</si>
  <si>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</si>
  <si>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</si>
  <si>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</si>
  <si>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</si>
  <si>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</si>
  <si>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</si>
  <si>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</si>
  <si>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</si>
  <si>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</si>
  <si>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</si>
  <si>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</si>
  <si>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</si>
  <si>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</si>
  <si>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</si>
  <si>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</si>
  <si>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</si>
  <si>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</si>
  <si>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</si>
  <si>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</si>
  <si>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</si>
  <si>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</si>
  <si>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</si>
  <si>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</si>
  <si>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</si>
  <si>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</si>
  <si>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</si>
  <si>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</si>
  <si>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</si>
  <si>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</si>
  <si>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</si>
  <si>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</si>
  <si>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</si>
  <si>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</si>
  <si>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</si>
  <si>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</si>
  <si>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</si>
  <si>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</si>
  <si>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</si>
  <si>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</si>
  <si>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</si>
  <si>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</si>
  <si>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</si>
  <si>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</si>
  <si>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</si>
  <si>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</si>
  <si>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</si>
  <si>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</si>
  <si>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</si>
  <si>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</si>
  <si>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</si>
  <si>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</si>
  <si>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</si>
  <si>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</si>
  <si>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</si>
  <si>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</si>
  <si>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</si>
  <si>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</si>
  <si>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</si>
  <si>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</si>
  <si>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</si>
  <si>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</si>
  <si>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</si>
  <si>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</si>
  <si>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</si>
  <si>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</si>
  <si>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</si>
  <si>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</si>
  <si>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</si>
  <si>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</si>
  <si>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</si>
  <si>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</si>
  <si>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</si>
  <si>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</si>
  <si>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</si>
  <si>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</si>
  <si>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</si>
  <si>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</si>
  <si>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</si>
  <si>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</si>
  <si>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</si>
  <si>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</si>
  <si>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</si>
  <si>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</si>
  <si>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</si>
  <si>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</si>
  <si>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</si>
  <si>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</si>
  <si>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</si>
  <si>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</si>
  <si>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</si>
  <si>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</si>
  <si>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</si>
  <si>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</si>
  <si>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</si>
  <si>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</si>
  <si>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</si>
  <si>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</si>
  <si>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</si>
  <si>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</si>
  <si>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</si>
  <si>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</si>
  <si>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</si>
  <si>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</si>
  <si>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</si>
  <si>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</si>
  <si>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</si>
  <si>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</si>
  <si>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</si>
  <si>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</si>
  <si>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</si>
  <si>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</si>
  <si>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</si>
  <si>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</si>
  <si>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</si>
  <si>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</si>
  <si>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</si>
  <si>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</si>
  <si>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</si>
  <si>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</si>
  <si>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</si>
  <si>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</si>
  <si>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</si>
  <si>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</si>
  <si>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</si>
  <si>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</si>
  <si>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</si>
  <si>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</si>
  <si>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</si>
  <si>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</si>
  <si>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</si>
  <si>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</si>
  <si>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</si>
  <si>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</si>
  <si>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</si>
  <si>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</si>
  <si>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</si>
  <si>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</si>
  <si>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</si>
  <si>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</si>
  <si>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</si>
  <si>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</si>
  <si>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</si>
  <si>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</si>
  <si>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</si>
  <si>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</si>
  <si>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</si>
  <si>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</si>
  <si>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</si>
  <si>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</si>
  <si>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</si>
  <si>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</si>
  <si>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</si>
  <si>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</si>
  <si>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</si>
  <si>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</si>
  <si>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</si>
  <si>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</si>
  <si>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</si>
  <si>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</si>
  <si>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</si>
  <si>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</si>
  <si>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</si>
  <si>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</si>
  <si>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</si>
  <si>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</si>
  <si>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</si>
  <si>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</si>
  <si>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</si>
  <si>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</si>
  <si>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</si>
  <si>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</si>
  <si>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</si>
  <si>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</si>
  <si>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</si>
  <si>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</si>
  <si>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</si>
  <si>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</si>
  <si>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</si>
  <si>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</si>
  <si>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</si>
  <si>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</si>
  <si>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</si>
  <si>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</si>
  <si>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</si>
  <si>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</si>
  <si>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</si>
  <si>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</si>
  <si>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</si>
  <si>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</si>
  <si>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</si>
  <si>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</si>
  <si>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</si>
  <si>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</si>
  <si>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</si>
  <si>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</si>
  <si>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</si>
  <si>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</si>
  <si>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</si>
  <si>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</si>
  <si>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</si>
  <si>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</si>
  <si>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</si>
  <si>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</si>
  <si>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</si>
  <si>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</si>
  <si>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</si>
  <si>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</si>
  <si>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</si>
  <si>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</si>
  <si>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</si>
  <si>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</si>
  <si>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</si>
  <si>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</si>
  <si>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</si>
  <si>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</si>
  <si>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</si>
  <si>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</si>
  <si>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</si>
  <si>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</si>
  <si>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</si>
  <si>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</si>
  <si>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</si>
  <si>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</si>
  <si>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</si>
  <si>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</si>
  <si>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</si>
  <si>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</si>
  <si>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</si>
  <si>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</si>
  <si>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</si>
  <si>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</si>
  <si>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</si>
  <si>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</si>
  <si>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</si>
  <si>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</si>
  <si>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</si>
  <si>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</si>
  <si>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</si>
  <si>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</si>
  <si>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</si>
  <si>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</si>
  <si>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</si>
  <si>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</si>
  <si>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</si>
  <si>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</si>
  <si>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</si>
  <si>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</si>
  <si>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</si>
  <si>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</si>
  <si>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</si>
  <si>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</si>
  <si>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</si>
  <si>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</si>
  <si>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</si>
  <si>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</si>
  <si>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</si>
  <si>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</si>
  <si>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</si>
  <si>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</si>
  <si>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</si>
  <si>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</si>
  <si>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</si>
  <si>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</si>
  <si>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</si>
  <si>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</si>
  <si>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</si>
  <si>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</si>
  <si>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</si>
  <si>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</si>
  <si>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</si>
  <si>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</si>
  <si>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</si>
  <si>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</si>
  <si>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</si>
  <si>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</si>
  <si>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</si>
  <si>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</si>
  <si>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</si>
  <si>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</si>
  <si>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</si>
  <si>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</si>
  <si>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</si>
  <si>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</si>
  <si>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</si>
  <si>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</si>
  <si>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</si>
  <si>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</si>
  <si>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</si>
  <si>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</si>
  <si>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</si>
  <si>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</si>
  <si>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</si>
  <si>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</si>
  <si>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</si>
  <si>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</si>
  <si>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</si>
  <si>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</si>
  <si>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</si>
  <si>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</si>
  <si>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</si>
  <si>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</si>
  <si>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</si>
  <si>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</si>
  <si>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</si>
  <si>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</si>
  <si>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</si>
  <si>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</si>
  <si>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</si>
  <si>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</si>
  <si>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</si>
  <si>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</si>
  <si>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</si>
  <si>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</si>
  <si>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</si>
  <si>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</si>
  <si>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</si>
  <si>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</si>
  <si>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</si>
  <si>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</si>
  <si>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</si>
  <si>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</si>
  <si>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</si>
  <si>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</si>
  <si>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</si>
  <si>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</si>
  <si>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</si>
  <si>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</si>
  <si>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</si>
  <si>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</si>
  <si>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</si>
  <si>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</si>
  <si>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</si>
  <si>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</si>
  <si>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</si>
  <si>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</si>
  <si>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</si>
  <si>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</si>
  <si>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</si>
  <si>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</si>
  <si>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</si>
  <si>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</si>
  <si>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</si>
  <si>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</si>
  <si>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</si>
  <si>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</si>
  <si>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</si>
  <si>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</si>
  <si>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</si>
  <si>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</si>
  <si>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</si>
  <si>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</si>
  <si>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</si>
  <si>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</si>
  <si>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</si>
  <si>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</si>
  <si>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</si>
  <si>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</si>
  <si>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</si>
  <si>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</si>
  <si>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</si>
  <si>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</si>
  <si>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</si>
  <si>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</si>
  <si>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</si>
  <si>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</si>
  <si>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</si>
  <si>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</si>
  <si>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</si>
  <si>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</si>
  <si>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</si>
  <si>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</si>
  <si>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</si>
  <si>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</si>
  <si>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</si>
  <si>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</si>
  <si>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</si>
  <si>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</si>
  <si>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</si>
  <si>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</si>
  <si>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</si>
  <si>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</si>
  <si>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</si>
  <si>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</si>
  <si>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</si>
  <si>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</si>
  <si>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</si>
  <si>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</si>
  <si>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</si>
  <si>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</si>
  <si>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</si>
  <si>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</si>
  <si>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</si>
  <si>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</si>
  <si>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</si>
  <si>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</si>
  <si>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</si>
  <si>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</si>
  <si>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</si>
  <si>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</si>
  <si>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</si>
  <si>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</si>
  <si>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</si>
  <si>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</si>
  <si>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</si>
  <si>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</si>
  <si>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</si>
  <si>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</si>
  <si>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</si>
  <si>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</si>
  <si>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</si>
  <si>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</si>
  <si>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</si>
  <si>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</si>
  <si>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</si>
  <si>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</si>
  <si>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</si>
  <si>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</si>
  <si>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</si>
  <si>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</si>
  <si>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</si>
  <si>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</si>
  <si>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</si>
  <si>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</si>
  <si>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</si>
  <si>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</si>
  <si>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</si>
  <si>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</si>
  <si>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</si>
  <si>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</si>
  <si>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</si>
  <si>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</si>
  <si>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</si>
  <si>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</si>
  <si>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</si>
  <si>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</si>
  <si>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</si>
  <si>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</si>
  <si>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</si>
  <si>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</si>
  <si>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</si>
  <si>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</si>
  <si>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</si>
  <si>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</si>
  <si>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</si>
  <si>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</si>
  <si>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</si>
  <si>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</si>
  <si>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</si>
  <si>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</si>
  <si>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</si>
  <si>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</si>
  <si>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</si>
  <si>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</si>
  <si>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</si>
  <si>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</si>
  <si>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</si>
  <si>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</si>
  <si>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</si>
  <si>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</si>
  <si>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</si>
  <si>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</si>
  <si>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</si>
  <si>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</si>
  <si>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</si>
  <si>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</si>
  <si>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</si>
  <si>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</si>
  <si>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</si>
  <si>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</si>
  <si>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</si>
  <si>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</si>
  <si>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</si>
  <si>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</si>
  <si>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</si>
  <si>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</si>
  <si>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</si>
  <si>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</si>
  <si>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</si>
  <si>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</si>
  <si>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</si>
  <si>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</si>
  <si>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</si>
  <si>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</si>
  <si>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</si>
  <si>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</si>
  <si>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</si>
  <si>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</si>
  <si>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</si>
  <si>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</si>
  <si>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</si>
  <si>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</si>
  <si>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</si>
  <si>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</si>
  <si>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</si>
  <si>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</si>
  <si>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</si>
  <si>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</si>
  <si>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</si>
  <si>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</si>
  <si>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</si>
  <si>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</si>
  <si>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</si>
  <si>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</si>
  <si>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</si>
  <si>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</si>
  <si>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</si>
  <si>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</si>
  <si>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</si>
  <si>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</si>
  <si>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</si>
  <si>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</si>
  <si>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</si>
  <si>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</si>
  <si>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</si>
  <si>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</si>
  <si>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</si>
  <si>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</si>
  <si>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</si>
  <si>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</si>
  <si>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</si>
  <si>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</si>
  <si>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</si>
  <si>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</si>
  <si>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</si>
  <si>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</si>
  <si>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</si>
  <si>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</si>
  <si>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</si>
  <si>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</si>
  <si>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</si>
  <si>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</si>
  <si>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</si>
  <si>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</si>
  <si>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</si>
  <si>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</si>
  <si>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</si>
  <si>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</si>
  <si>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</si>
  <si>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</si>
  <si>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</si>
  <si>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</si>
  <si>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</si>
  <si>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</si>
  <si>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</si>
  <si>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</si>
  <si>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</si>
  <si>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</si>
  <si>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</si>
  <si>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</si>
  <si>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</si>
  <si>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</si>
  <si>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</si>
  <si>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</si>
  <si>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</si>
  <si>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</si>
  <si>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</si>
  <si>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</si>
  <si>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</si>
  <si>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</si>
  <si>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</si>
  <si>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</si>
  <si>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</si>
  <si>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</si>
  <si>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</si>
  <si>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</si>
  <si>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</si>
  <si>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</si>
  <si>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</si>
  <si>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</si>
  <si>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</si>
  <si>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</si>
  <si>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</si>
  <si>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</si>
  <si>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</si>
  <si>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</si>
  <si>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</si>
  <si>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</si>
  <si>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</si>
  <si>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</si>
  <si>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</si>
  <si>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</si>
  <si>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</si>
  <si>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</si>
  <si>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</si>
  <si>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</si>
  <si>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</si>
  <si>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</si>
  <si>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</si>
  <si>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</si>
  <si>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</si>
  <si>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</si>
  <si>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</si>
  <si>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</si>
  <si>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</si>
  <si>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</si>
  <si>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</si>
  <si>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</si>
  <si>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</si>
  <si>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</si>
  <si>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</si>
  <si>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</si>
  <si>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</si>
  <si>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</si>
  <si>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</si>
  <si>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</si>
  <si>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</si>
  <si>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</si>
  <si>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</si>
  <si>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</si>
  <si>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</si>
  <si>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</si>
  <si>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</si>
  <si>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</si>
  <si>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</si>
  <si>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</si>
  <si>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</si>
  <si>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</si>
  <si>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</si>
  <si>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</si>
  <si>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</si>
  <si>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</si>
  <si>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</si>
  <si>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</si>
  <si>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</si>
  <si>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</si>
  <si>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</si>
  <si>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</si>
  <si>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</si>
  <si>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</si>
  <si>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</si>
  <si>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</si>
  <si>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</si>
  <si>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</si>
  <si>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</si>
  <si>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</si>
  <si>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</si>
  <si>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</si>
  <si>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</si>
  <si>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</si>
  <si>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</si>
  <si>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</si>
  <si>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</si>
  <si>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</si>
  <si>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</si>
  <si>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</si>
  <si>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</si>
  <si>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</si>
  <si>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</si>
  <si>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</si>
  <si>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</si>
  <si>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</si>
  <si>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</si>
  <si>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</si>
  <si>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</si>
  <si>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</si>
  <si>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</si>
  <si>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</si>
  <si>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</si>
  <si>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</si>
  <si>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</si>
  <si>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</si>
  <si>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</si>
  <si>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</si>
  <si>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</si>
  <si>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</si>
  <si>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</si>
  <si>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</si>
  <si>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</si>
  <si>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</si>
  <si>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</si>
  <si>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</si>
  <si>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</si>
  <si>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</si>
  <si>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</si>
  <si>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</si>
  <si>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</si>
  <si>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</si>
  <si>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</si>
  <si>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</si>
  <si>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</si>
  <si>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</si>
  <si>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</si>
  <si>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</si>
  <si>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</si>
  <si>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</si>
  <si>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</si>
  <si>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</si>
  <si>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</si>
  <si>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</si>
  <si>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</si>
  <si>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</si>
  <si>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</si>
  <si>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</si>
  <si>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</si>
  <si>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</si>
  <si>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</si>
  <si>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</si>
  <si>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</si>
  <si>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</si>
  <si>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</si>
  <si>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</si>
  <si>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</si>
  <si>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</si>
  <si>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</si>
  <si>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</si>
  <si>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</si>
  <si>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</si>
  <si>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</si>
  <si>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</si>
  <si>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</si>
  <si>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</si>
  <si>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</si>
  <si>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</si>
  <si>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</si>
  <si>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</si>
  <si>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</si>
  <si>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</si>
  <si>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</si>
  <si>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</si>
  <si>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</si>
  <si>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</si>
  <si>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</si>
  <si>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</si>
  <si>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</si>
  <si>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</si>
  <si>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</si>
  <si>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</si>
  <si>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</si>
  <si>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</si>
  <si>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</si>
  <si>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</si>
  <si>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</si>
  <si>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</si>
  <si>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</si>
  <si>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</si>
  <si>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</si>
  <si>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</si>
  <si>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</si>
  <si>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</si>
  <si>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</si>
  <si>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</si>
  <si>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</si>
  <si>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</si>
  <si>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</si>
  <si>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</si>
  <si>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</si>
  <si>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</si>
  <si>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</si>
  <si>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</si>
  <si>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</si>
  <si>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</si>
  <si>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</si>
  <si>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</si>
  <si>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</si>
  <si>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</si>
  <si>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</si>
  <si>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</si>
  <si>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</si>
  <si>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</si>
  <si>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</si>
  <si>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</si>
  <si>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</si>
  <si>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</si>
  <si>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</si>
  <si>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</si>
  <si>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</si>
  <si>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</si>
  <si>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</si>
  <si>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</si>
  <si>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</si>
  <si>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</si>
  <si>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</si>
  <si>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</si>
  <si>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</si>
  <si>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</si>
  <si>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</si>
  <si>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</si>
  <si>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</si>
  <si>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</si>
  <si>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</si>
  <si>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</si>
  <si>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</si>
  <si>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</si>
  <si>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</si>
  <si>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</si>
  <si>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</si>
  <si>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</si>
  <si>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</si>
  <si>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</si>
  <si>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</si>
  <si>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</si>
  <si>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</si>
  <si>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</si>
  <si>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</si>
  <si>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</si>
  <si>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</si>
  <si>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</si>
  <si>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</si>
  <si>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</si>
  <si>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</si>
  <si>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</si>
  <si>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</si>
  <si>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</si>
  <si>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</si>
  <si>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</si>
  <si>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</si>
  <si>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</si>
  <si>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</si>
  <si>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</si>
  <si>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</si>
  <si>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</si>
  <si>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</si>
  <si>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</si>
  <si>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</si>
  <si>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</si>
  <si>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</si>
  <si>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</si>
  <si>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</si>
  <si>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</si>
  <si>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</si>
  <si>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</si>
  <si>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</si>
  <si>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</si>
  <si>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</si>
  <si>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</si>
  <si>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</si>
  <si>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</si>
  <si>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</si>
  <si>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</si>
  <si>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</si>
  <si>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</si>
  <si>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</si>
  <si>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</si>
  <si>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</si>
  <si>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</si>
  <si>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</si>
  <si>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</si>
  <si>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</si>
  <si>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</si>
  <si>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</si>
  <si>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</si>
  <si>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</si>
  <si>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</si>
  <si>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</si>
  <si>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</si>
  <si>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</si>
  <si>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</si>
  <si>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</si>
  <si>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</si>
  <si>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</si>
  <si>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</si>
  <si>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</si>
  <si>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</si>
  <si>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</si>
  <si>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</si>
  <si>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</si>
  <si>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</si>
  <si>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</si>
  <si>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</si>
  <si>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</si>
  <si>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</si>
  <si>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</si>
  <si>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</si>
  <si>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</si>
  <si>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</si>
  <si>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</si>
  <si>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</si>
  <si>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</si>
  <si>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</si>
  <si>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</si>
  <si>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</si>
  <si>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</si>
  <si>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</si>
  <si>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</si>
  <si>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</si>
  <si>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</si>
  <si>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</si>
  <si>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</si>
  <si>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</si>
  <si>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</si>
  <si>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</si>
  <si>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</si>
  <si>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</si>
  <si>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</si>
  <si>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</si>
  <si>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</si>
  <si>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</si>
  <si>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</si>
  <si>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</si>
  <si>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</si>
  <si>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</si>
  <si>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</si>
  <si>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</si>
  <si>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</si>
  <si>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</si>
  <si>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</si>
  <si>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</si>
  <si>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</si>
  <si>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</si>
  <si>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</si>
  <si>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</si>
  <si>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</si>
  <si>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</si>
  <si>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</si>
  <si>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</si>
  <si>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</si>
  <si>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</si>
  <si>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</si>
  <si>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</si>
  <si>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</si>
  <si>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</si>
  <si>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</si>
  <si>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</si>
  <si>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</si>
  <si>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</si>
  <si>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</si>
  <si>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</si>
  <si>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</si>
  <si>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</si>
  <si>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</si>
  <si>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</si>
  <si>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</si>
  <si>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</si>
  <si>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</si>
  <si>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</si>
  <si>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</si>
  <si>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</si>
  <si>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</si>
  <si>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</si>
  <si>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</si>
  <si>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</si>
  <si>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</si>
  <si>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</si>
  <si>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</si>
  <si>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</si>
  <si>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</si>
  <si>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</si>
  <si>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</si>
  <si>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</si>
  <si>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</si>
  <si>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</si>
  <si>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</si>
  <si>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</si>
  <si>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</si>
  <si>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</si>
  <si>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</si>
  <si>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</si>
  <si>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</si>
  <si>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</si>
  <si>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</si>
  <si>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</si>
  <si>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</si>
  <si>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</si>
  <si>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</si>
  <si>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</si>
  <si>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</si>
  <si>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</si>
  <si>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</si>
  <si>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</si>
  <si>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</si>
  <si>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</si>
  <si>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</si>
  <si>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</si>
  <si>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</si>
  <si>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</si>
  <si>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</si>
  <si>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</si>
  <si>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</si>
  <si>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</si>
  <si>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</si>
  <si>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</si>
  <si>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</si>
  <si>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</si>
  <si>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</si>
  <si>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</si>
  <si>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</si>
  <si>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</si>
  <si>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</si>
  <si>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</si>
  <si>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</si>
  <si>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</si>
  <si>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</si>
  <si>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</si>
  <si>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</si>
  <si>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</si>
  <si>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</si>
  <si>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</si>
  <si>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</si>
  <si>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</si>
  <si>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</si>
  <si>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</si>
  <si>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</si>
  <si>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</si>
  <si>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</si>
  <si>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</si>
  <si>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</si>
  <si>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</si>
  <si>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</si>
  <si>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</si>
  <si>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</si>
  <si>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</si>
  <si>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</si>
  <si>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</si>
  <si>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</si>
  <si>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</si>
  <si>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</si>
  <si>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</si>
  <si>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</si>
  <si>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</si>
  <si>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</si>
  <si>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</si>
  <si>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</si>
  <si>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</si>
  <si>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</si>
  <si>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</si>
  <si>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</si>
  <si>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</si>
  <si>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</si>
  <si>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</si>
  <si>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</si>
  <si>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</si>
  <si>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</si>
  <si>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</si>
  <si>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</si>
  <si>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</si>
  <si>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</si>
  <si>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</si>
  <si>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</si>
  <si>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</si>
  <si>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</si>
  <si>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</si>
  <si>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</si>
  <si>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</si>
  <si>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</si>
  <si>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</si>
  <si>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</si>
  <si>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</si>
  <si>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</si>
  <si>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</si>
  <si>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</si>
  <si>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</si>
  <si>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</si>
  <si>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</si>
  <si>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</si>
  <si>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</si>
  <si>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</si>
  <si>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</si>
  <si>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</si>
  <si>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</si>
  <si>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</si>
  <si>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</si>
  <si>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</si>
  <si>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</si>
  <si>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</si>
  <si>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</si>
  <si>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</si>
  <si>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</si>
  <si>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</si>
  <si>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</si>
  <si>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</si>
  <si>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</si>
  <si>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</si>
  <si>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</si>
  <si>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</si>
  <si>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</si>
  <si>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</si>
  <si>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</si>
  <si>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</si>
  <si>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</si>
  <si>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</si>
  <si>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</si>
  <si>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</si>
  <si>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</si>
  <si>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</si>
  <si>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</si>
  <si>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</si>
  <si>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</si>
  <si>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</si>
  <si>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</si>
  <si>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</si>
  <si>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</si>
  <si>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</si>
  <si>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</si>
  <si>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</si>
  <si>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</si>
  <si>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</si>
  <si>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</si>
  <si>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</si>
  <si>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</si>
  <si>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</si>
  <si>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</si>
  <si>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</si>
  <si>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</si>
  <si>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</si>
  <si>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</si>
  <si>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</si>
  <si>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</si>
  <si>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</si>
  <si>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</si>
  <si>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</si>
  <si>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</si>
  <si>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</si>
  <si>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</si>
  <si>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</si>
  <si>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</si>
  <si>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</si>
  <si>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</si>
  <si>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</si>
  <si>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</si>
  <si>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</si>
  <si>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</si>
  <si>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</si>
  <si>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</si>
  <si>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</si>
  <si>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</si>
  <si>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</si>
  <si>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</si>
  <si>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</si>
  <si>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</si>
  <si>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</si>
  <si>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</si>
  <si>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</si>
  <si>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</si>
  <si>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</si>
  <si>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</si>
  <si>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</si>
  <si>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</si>
  <si>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</si>
  <si>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</si>
  <si>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</si>
  <si>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</si>
  <si>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</si>
  <si>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</si>
  <si>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</si>
  <si>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</si>
  <si>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</si>
  <si>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</si>
  <si>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</si>
  <si>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</si>
  <si>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</si>
  <si>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</si>
  <si>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</si>
  <si>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</si>
  <si>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</si>
  <si>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</si>
  <si>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</si>
  <si>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</si>
  <si>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</si>
  <si>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</si>
  <si>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</si>
  <si>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</si>
  <si>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</si>
  <si>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</si>
  <si>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</si>
  <si>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</si>
  <si>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</si>
  <si>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</si>
  <si>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</si>
  <si>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</si>
  <si>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</si>
  <si>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</si>
  <si>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</si>
  <si>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</si>
  <si>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</si>
  <si>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</si>
  <si>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</si>
  <si>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</si>
  <si>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</si>
  <si>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</si>
  <si>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</si>
  <si>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</si>
  <si>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</si>
  <si>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</si>
  <si>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</si>
  <si>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</si>
  <si>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</si>
  <si>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</si>
  <si>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</si>
  <si>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</si>
  <si>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</si>
  <si>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</si>
  <si>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</si>
  <si>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</si>
  <si>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</si>
  <si>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</si>
  <si>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</si>
  <si>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</si>
  <si>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</si>
  <si>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</si>
  <si>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</si>
  <si>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</si>
  <si>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</si>
  <si>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</si>
  <si>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</si>
  <si>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</si>
  <si>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</si>
  <si>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</si>
  <si>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</si>
  <si>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</si>
  <si>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</si>
  <si>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</si>
  <si>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</si>
  <si>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</si>
  <si>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</si>
  <si>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</si>
  <si>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</si>
  <si>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</si>
  <si>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</si>
  <si>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</si>
  <si>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</si>
  <si>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</si>
  <si>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</si>
  <si>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</si>
  <si>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</si>
  <si>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</si>
  <si>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</si>
  <si>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</si>
  <si>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</si>
  <si>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</si>
  <si>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</si>
  <si>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</si>
  <si>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</si>
  <si>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</si>
  <si>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</si>
  <si>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</si>
  <si>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</si>
  <si>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</si>
  <si>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</si>
  <si>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</si>
  <si>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</si>
  <si>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</si>
  <si>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</si>
  <si>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</si>
  <si>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</si>
  <si>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</si>
  <si>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</si>
  <si>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</si>
  <si>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</si>
  <si>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</si>
  <si>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</si>
  <si>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</si>
  <si>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</si>
  <si>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</si>
  <si>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</si>
  <si>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</si>
  <si>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</si>
  <si>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</si>
  <si>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</si>
  <si>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</si>
  <si>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</si>
  <si>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</si>
  <si>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</si>
  <si>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</si>
  <si>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</si>
  <si>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</si>
  <si>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</si>
  <si>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</si>
  <si>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</si>
  <si>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</si>
  <si>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</si>
  <si>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</si>
  <si>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</si>
  <si>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</si>
  <si>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</si>
  <si>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</si>
  <si>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</si>
  <si>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</si>
  <si>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</si>
  <si>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</si>
  <si>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</si>
  <si>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</si>
  <si>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</si>
  <si>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</si>
  <si>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</si>
  <si>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</si>
  <si>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</si>
  <si>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</si>
  <si>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</si>
  <si>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</si>
  <si>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</si>
  <si>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</si>
  <si>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</si>
  <si>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</si>
  <si>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</si>
  <si>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</si>
  <si>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</si>
  <si>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</si>
  <si>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</si>
  <si>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</si>
  <si>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</si>
  <si>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</si>
  <si>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</si>
  <si>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</si>
  <si>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</si>
  <si>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</si>
  <si>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</si>
  <si>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</si>
  <si>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</si>
  <si>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</si>
  <si>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</si>
  <si>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</si>
  <si>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</si>
  <si>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</si>
  <si>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</si>
  <si>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</si>
  <si>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</si>
  <si>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</si>
  <si>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</si>
  <si>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</si>
  <si>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</si>
  <si>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</si>
  <si>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</si>
  <si>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</si>
  <si>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</si>
  <si>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</si>
  <si>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</si>
  <si>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</si>
  <si>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</si>
  <si>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</si>
  <si>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</si>
  <si>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</si>
  <si>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</si>
  <si>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</si>
  <si>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</si>
  <si>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</si>
  <si>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</si>
  <si>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</si>
  <si>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</si>
  <si>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</si>
  <si>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</si>
  <si>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</si>
  <si>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</si>
  <si>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</si>
  <si>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</si>
  <si>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</si>
  <si>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</si>
  <si>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</si>
  <si>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</si>
  <si>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</si>
  <si>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</si>
  <si>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</si>
  <si>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</si>
  <si>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</si>
  <si>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</si>
  <si>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</si>
  <si>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</si>
  <si>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</si>
  <si>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</si>
  <si>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</si>
  <si>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</si>
  <si>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</si>
  <si>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</si>
  <si>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</si>
  <si>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</si>
  <si>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</si>
  <si>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</si>
  <si>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</si>
  <si>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</si>
  <si>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</si>
  <si>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</si>
  <si>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</si>
  <si>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</si>
  <si>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</si>
  <si>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</si>
  <si>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</si>
  <si>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</si>
  <si>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</si>
  <si>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</si>
  <si>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</si>
  <si>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</si>
  <si>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</si>
  <si>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</si>
  <si>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</si>
  <si>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</si>
  <si>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</si>
  <si>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</si>
  <si>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</si>
  <si>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</si>
  <si>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</si>
  <si>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</si>
  <si>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</si>
  <si>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</si>
  <si>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</si>
  <si>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</si>
  <si>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</si>
  <si>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</si>
  <si>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</si>
  <si>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</si>
  <si>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</si>
  <si>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</si>
  <si>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</si>
  <si>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</si>
  <si>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</si>
  <si>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</si>
  <si>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</si>
  <si>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</si>
  <si>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</si>
  <si>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</si>
  <si>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</si>
  <si>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</si>
  <si>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</si>
  <si>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</si>
  <si>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</si>
  <si>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</si>
  <si>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</si>
  <si>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</si>
  <si>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</si>
  <si>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</si>
  <si>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</si>
  <si>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</si>
  <si>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</si>
  <si>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</si>
  <si>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</si>
  <si>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</si>
  <si>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</si>
  <si>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</si>
  <si>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</si>
  <si>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</si>
  <si>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</si>
  <si>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</si>
  <si>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</si>
  <si>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</si>
  <si>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</si>
  <si>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</si>
  <si>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</si>
  <si>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</si>
  <si>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</si>
  <si>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</si>
  <si>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</si>
  <si>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</si>
  <si>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</si>
  <si>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</si>
  <si>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</si>
  <si>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</si>
  <si>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</si>
  <si>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</si>
  <si>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</si>
  <si>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</si>
  <si>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</si>
  <si>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</si>
  <si>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</si>
  <si>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</si>
  <si>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</si>
  <si>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</si>
  <si>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</si>
  <si>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</si>
  <si>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</si>
  <si>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</si>
  <si>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</si>
  <si>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</si>
  <si>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</si>
  <si>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</si>
  <si>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</si>
  <si>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</si>
  <si>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</si>
  <si>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</si>
  <si>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</si>
  <si>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</si>
  <si>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</si>
  <si>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</si>
  <si>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</si>
  <si>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</si>
  <si>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</si>
  <si>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</si>
  <si>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</si>
  <si>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</si>
  <si>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</si>
  <si>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</si>
  <si>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</si>
  <si>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</si>
  <si>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</si>
  <si>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</si>
  <si>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</si>
  <si>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</si>
  <si>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</si>
  <si>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</si>
  <si>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</si>
  <si>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</si>
  <si>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</si>
  <si>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</si>
  <si>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</si>
  <si>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</si>
  <si>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</si>
  <si>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</si>
  <si>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</si>
  <si>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</si>
  <si>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</si>
  <si>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</si>
  <si>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</si>
  <si>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</si>
  <si>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</si>
  <si>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</si>
  <si>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</si>
  <si>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</si>
  <si>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</si>
  <si>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</si>
  <si>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</si>
  <si>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</si>
  <si>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</si>
  <si>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</si>
  <si>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</si>
  <si>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</si>
  <si>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</si>
  <si>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</si>
  <si>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</si>
  <si>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</si>
  <si>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</si>
  <si>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</si>
  <si>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</si>
  <si>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</si>
  <si>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</si>
  <si>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</si>
  <si>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</si>
  <si>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</si>
  <si>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</si>
  <si>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</si>
  <si>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</si>
  <si>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</si>
  <si>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</si>
  <si>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</si>
  <si>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</si>
  <si>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</si>
  <si>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</si>
  <si>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</si>
  <si>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</si>
  <si>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</si>
  <si>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</si>
  <si>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</si>
  <si>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</si>
  <si>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</si>
  <si>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</si>
  <si>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</si>
  <si>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</si>
  <si>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</si>
  <si>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</si>
  <si>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</si>
  <si>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</si>
  <si>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</si>
  <si>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</si>
  <si>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</si>
  <si>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</si>
  <si>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</si>
  <si>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</si>
  <si>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</si>
  <si>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</si>
  <si>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</si>
  <si>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</si>
  <si>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</si>
  <si>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</si>
  <si>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</si>
  <si>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</si>
  <si>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</si>
  <si>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</si>
  <si>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</si>
  <si>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</si>
  <si>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</si>
  <si>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</si>
  <si>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</si>
  <si>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</si>
  <si>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</si>
  <si>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</si>
  <si>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</si>
  <si>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</si>
  <si>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</si>
  <si>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</si>
  <si>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</si>
  <si>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</si>
  <si>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</si>
  <si>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</si>
  <si>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</si>
  <si>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</si>
  <si>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</si>
  <si>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</si>
  <si>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</si>
  <si>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</si>
  <si>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</si>
  <si>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</si>
  <si>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</si>
  <si>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</si>
  <si>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</si>
  <si>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</si>
  <si>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</si>
  <si>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</si>
  <si>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</si>
  <si>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</si>
  <si>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</si>
  <si>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</si>
  <si>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</si>
  <si>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</si>
  <si>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</si>
  <si>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</si>
  <si>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</si>
  <si>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</si>
  <si>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</si>
  <si>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</si>
  <si>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</si>
  <si>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</si>
  <si>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</si>
  <si>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</si>
  <si>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</si>
  <si>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</si>
  <si>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</si>
  <si>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</si>
  <si>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</si>
  <si>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</si>
  <si>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</si>
  <si>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</si>
  <si>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</si>
  <si>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</si>
  <si>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</si>
  <si>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</si>
  <si>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</si>
  <si>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</si>
  <si>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</si>
  <si>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</si>
  <si>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</si>
  <si>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</si>
  <si>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</si>
  <si>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</si>
  <si>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</si>
  <si>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</si>
  <si>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</si>
  <si>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</si>
  <si>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</si>
  <si>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</si>
  <si>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</si>
  <si>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</si>
  <si>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</si>
  <si>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</si>
  <si>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</si>
  <si>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</si>
  <si>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</si>
  <si>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</si>
  <si>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</si>
  <si>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</si>
  <si>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</si>
  <si>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</si>
  <si>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</si>
  <si>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</si>
  <si>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</si>
  <si>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</si>
  <si>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</si>
  <si>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</si>
  <si>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</si>
  <si>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</si>
  <si>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</si>
  <si>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</si>
  <si>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</si>
  <si>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</si>
  <si>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</si>
  <si>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</si>
  <si>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</si>
  <si>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</si>
  <si>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</si>
  <si>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</si>
  <si>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</si>
  <si>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</si>
  <si>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</si>
  <si>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</si>
  <si>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</si>
  <si>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</si>
  <si>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</si>
  <si>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</si>
  <si>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</si>
  <si>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</si>
  <si>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</si>
  <si>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</si>
  <si>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</si>
  <si>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</si>
  <si>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</si>
  <si>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</si>
  <si>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</si>
  <si>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</si>
  <si>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</si>
  <si>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</si>
  <si>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</si>
  <si>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</si>
  <si>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</si>
  <si>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</si>
  <si>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</si>
  <si>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</si>
  <si>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</si>
  <si>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</si>
  <si>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</si>
  <si>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</si>
  <si>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</si>
  <si>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</si>
  <si>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</si>
  <si>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</si>
  <si>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</si>
  <si>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</si>
  <si>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</si>
  <si>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</si>
  <si>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</si>
  <si>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</si>
  <si>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</si>
  <si>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</si>
  <si>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</si>
  <si>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</si>
  <si>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</si>
  <si>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</si>
  <si>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</si>
  <si>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</si>
  <si>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</si>
  <si>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</si>
  <si>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</si>
  <si>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</si>
  <si>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</si>
  <si>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</si>
  <si>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</si>
  <si>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</si>
  <si>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</si>
  <si>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</si>
  <si>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</si>
  <si>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</si>
  <si>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</si>
  <si>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</si>
  <si>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</si>
  <si>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</si>
  <si>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</si>
  <si>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</si>
  <si>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</si>
  <si>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</si>
  <si>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</si>
  <si>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</si>
  <si>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</si>
  <si>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</si>
  <si>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</si>
  <si>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</si>
  <si>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</si>
  <si>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</si>
  <si>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</si>
  <si>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</si>
  <si>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</si>
  <si>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</si>
  <si>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</si>
  <si>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</si>
  <si>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</si>
  <si>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</si>
  <si>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</si>
  <si>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</si>
  <si>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</si>
  <si>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</si>
  <si>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</si>
  <si>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</si>
  <si>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</si>
  <si>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</si>
  <si>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</si>
  <si>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</si>
  <si>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</si>
  <si>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</si>
  <si>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</si>
  <si>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</si>
  <si>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</si>
  <si>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</si>
  <si>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</si>
  <si>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</si>
  <si>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</si>
  <si>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</si>
  <si>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</si>
  <si>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</si>
  <si>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</si>
  <si>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</si>
  <si>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</si>
  <si>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</si>
  <si>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</si>
  <si>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</si>
  <si>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</si>
  <si>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</si>
  <si>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</si>
  <si>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</si>
  <si>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</si>
  <si>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</si>
  <si>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</si>
  <si>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</si>
  <si>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</si>
  <si>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</si>
  <si>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</si>
  <si>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</si>
  <si>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</si>
  <si>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</si>
  <si>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</si>
  <si>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</si>
  <si>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</si>
  <si>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</si>
  <si>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</si>
  <si>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</si>
  <si>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</si>
  <si>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</si>
  <si>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</si>
  <si>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</si>
  <si>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</si>
  <si>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</si>
  <si>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</si>
  <si>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</si>
  <si>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</si>
  <si>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</si>
  <si>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</si>
  <si>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</si>
  <si>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</si>
  <si>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</si>
  <si>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</si>
  <si>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</si>
  <si>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</si>
  <si>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</si>
  <si>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</si>
  <si>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</si>
  <si>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</si>
  <si>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</si>
  <si>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</si>
  <si>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</si>
  <si>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</si>
  <si>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</si>
  <si>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</si>
  <si>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</si>
  <si>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</si>
  <si>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</si>
  <si>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</si>
  <si>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</si>
  <si>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</si>
  <si>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</si>
  <si>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</si>
  <si>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</si>
  <si>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</si>
  <si>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</si>
  <si>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</si>
  <si>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</si>
  <si>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</si>
  <si>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</si>
  <si>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</si>
  <si>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</si>
  <si>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</si>
  <si>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</si>
  <si>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</si>
  <si>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</si>
  <si>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</si>
  <si>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</si>
  <si>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</si>
  <si>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</si>
  <si>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</si>
  <si>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</si>
  <si>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</si>
  <si>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</si>
  <si>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</si>
  <si>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</si>
  <si>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</si>
  <si>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</si>
  <si>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</si>
  <si>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</si>
  <si>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</si>
  <si>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</si>
  <si>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</si>
  <si>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</si>
  <si>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</si>
  <si>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</si>
  <si>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</si>
  <si>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</si>
  <si>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</si>
  <si>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</si>
  <si>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</si>
  <si>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</si>
  <si>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</si>
  <si>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</si>
  <si>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</si>
  <si>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</si>
  <si>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</si>
  <si>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</si>
  <si>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</si>
  <si>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</si>
  <si>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</si>
  <si>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</si>
  <si>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</si>
  <si>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</si>
  <si>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</si>
  <si>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</si>
  <si>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</si>
  <si>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</si>
  <si>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</si>
  <si>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</si>
  <si>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</si>
  <si>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</si>
  <si>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</si>
  <si>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</si>
  <si>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</si>
  <si>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</si>
  <si>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</si>
  <si>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</si>
  <si>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</si>
  <si>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</si>
  <si>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</si>
  <si>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</si>
  <si>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</si>
  <si>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</si>
  <si>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</si>
  <si>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</si>
  <si>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</si>
  <si>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</si>
  <si>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</si>
  <si>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</si>
  <si>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</si>
  <si>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</si>
  <si>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</si>
  <si>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</si>
  <si>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</si>
  <si>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</si>
  <si>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</si>
  <si>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</si>
  <si>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</si>
  <si>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</si>
  <si>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</si>
  <si>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</si>
  <si>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</si>
  <si>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</si>
  <si>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</si>
  <si>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</si>
  <si>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</si>
  <si>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</si>
  <si>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</si>
  <si>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</si>
  <si>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</si>
  <si>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</si>
  <si>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</si>
  <si>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</si>
  <si>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</si>
  <si>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</si>
  <si>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</si>
  <si>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</si>
  <si>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</si>
  <si>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</si>
  <si>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</si>
  <si>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</si>
  <si>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</si>
  <si>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</si>
  <si>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</si>
  <si>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</si>
  <si>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</si>
  <si>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</si>
  <si>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</si>
  <si>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</si>
  <si>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</si>
  <si>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</si>
  <si>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</si>
  <si>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</si>
  <si>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</si>
  <si>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</si>
  <si>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</si>
  <si>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</si>
  <si>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</si>
  <si>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</si>
  <si>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</si>
  <si>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</si>
  <si>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</si>
  <si>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</si>
  <si>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</si>
  <si>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</si>
  <si>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</si>
  <si>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</si>
  <si>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</si>
  <si>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</si>
  <si>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</si>
  <si>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</si>
  <si>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</si>
  <si>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</si>
  <si>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</si>
  <si>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</si>
  <si>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</si>
  <si>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</si>
  <si>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</si>
  <si>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</si>
  <si>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</si>
  <si>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</si>
  <si>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</si>
  <si>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</si>
  <si>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</si>
  <si>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</si>
  <si>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</si>
  <si>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</si>
  <si>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</si>
  <si>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</si>
  <si>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</si>
  <si>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</si>
  <si>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</si>
  <si>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</si>
  <si>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</si>
  <si>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</si>
  <si>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</si>
  <si>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</si>
  <si>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</si>
  <si>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</si>
  <si>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</si>
  <si>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</si>
  <si>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</si>
  <si>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</si>
  <si>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</si>
  <si>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</si>
  <si>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</si>
  <si>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</si>
  <si>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</si>
  <si>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</si>
  <si>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</si>
  <si>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</si>
  <si>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</si>
  <si>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</si>
  <si>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</si>
  <si>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</si>
  <si>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</si>
  <si>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</si>
  <si>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</si>
  <si>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</si>
  <si>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</si>
  <si>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</si>
  <si>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</si>
  <si>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</si>
  <si>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</si>
  <si>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</si>
  <si>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</si>
  <si>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</si>
  <si>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</si>
  <si>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</si>
  <si>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</si>
  <si>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</si>
  <si>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</si>
  <si>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</si>
  <si>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</si>
  <si>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</si>
  <si>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</si>
  <si>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</si>
  <si>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</si>
  <si>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</si>
  <si>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</si>
  <si>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</si>
  <si>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</si>
  <si>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</si>
  <si>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</si>
  <si>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</si>
  <si>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</si>
  <si>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</si>
  <si>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</si>
  <si>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</si>
  <si>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</si>
  <si>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</si>
  <si>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</si>
  <si>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</si>
  <si>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</si>
  <si>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</si>
  <si>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</si>
  <si>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</si>
  <si>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</si>
  <si>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</si>
  <si>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</si>
  <si>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</si>
  <si>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</si>
  <si>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</si>
  <si>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</si>
  <si>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</si>
  <si>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</si>
  <si>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</si>
  <si>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</si>
  <si>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</si>
  <si>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</si>
  <si>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</si>
  <si>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</si>
  <si>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</si>
  <si>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</si>
  <si>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</si>
  <si>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</si>
  <si>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</si>
  <si>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</si>
  <si>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</si>
  <si>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</si>
  <si>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</si>
  <si>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</si>
  <si>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</si>
  <si>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</si>
  <si>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</si>
  <si>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</si>
  <si>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</si>
  <si>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</si>
  <si>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</si>
  <si>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</si>
  <si>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</si>
  <si>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</si>
  <si>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</si>
  <si>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</si>
  <si>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</si>
  <si>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</si>
  <si>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</si>
  <si>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</si>
  <si>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</si>
  <si>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</si>
  <si>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</si>
  <si>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</si>
  <si>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</si>
  <si>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</si>
  <si>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</si>
  <si>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</si>
  <si>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</si>
  <si>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</si>
  <si>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</si>
  <si>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</si>
  <si>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</si>
  <si>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</si>
  <si>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</si>
  <si>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</si>
  <si>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</si>
  <si>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</si>
  <si>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</si>
  <si>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</si>
  <si>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</si>
  <si>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</si>
  <si>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</si>
  <si>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</si>
  <si>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</si>
  <si>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</si>
  <si>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</si>
  <si>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</si>
  <si>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</si>
  <si>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</si>
  <si>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</si>
  <si>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</si>
  <si>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</si>
  <si>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</si>
  <si>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</si>
  <si>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</si>
  <si>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</si>
  <si>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</si>
  <si>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</si>
  <si>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</si>
  <si>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</si>
  <si>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</si>
  <si>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</si>
  <si>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</si>
  <si>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</si>
  <si>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</si>
  <si>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</si>
  <si>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</si>
  <si>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</si>
  <si>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</si>
  <si>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</si>
  <si>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</si>
  <si>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</si>
  <si>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</si>
  <si>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</si>
  <si>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</si>
  <si>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</si>
  <si>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</si>
  <si>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</si>
  <si>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</si>
  <si>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</si>
  <si>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</si>
  <si>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</si>
  <si>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</si>
  <si>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</si>
  <si>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</si>
  <si>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</si>
  <si>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</si>
  <si>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</si>
  <si>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</si>
  <si>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</si>
  <si>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</si>
  <si>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</si>
  <si>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</si>
  <si>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</si>
  <si>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</si>
  <si>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</si>
  <si>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</si>
  <si>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</si>
  <si>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</si>
  <si>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</si>
  <si>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</si>
  <si>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</si>
  <si>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</si>
  <si>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</si>
  <si>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</si>
  <si>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</si>
  <si>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</si>
  <si>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</si>
  <si>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</si>
  <si>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</si>
  <si>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</si>
  <si>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</si>
  <si>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</si>
  <si>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</si>
  <si>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</si>
  <si>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</si>
  <si>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</si>
  <si>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</si>
  <si>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</si>
  <si>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</si>
  <si>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</si>
  <si>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</si>
  <si>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</si>
  <si>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</si>
  <si>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</si>
  <si>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</si>
  <si>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</si>
  <si>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</si>
  <si>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</si>
  <si>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</si>
  <si>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</si>
  <si>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</si>
  <si>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</si>
  <si>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</si>
  <si>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</si>
  <si>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</si>
  <si>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</si>
  <si>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</si>
  <si>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</si>
  <si>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</si>
  <si>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</si>
  <si>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</si>
  <si>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</si>
  <si>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</si>
  <si>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</si>
  <si>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</si>
  <si>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</si>
  <si>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</si>
  <si>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</si>
  <si>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</si>
  <si>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</si>
  <si>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</si>
  <si>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</si>
  <si>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</si>
  <si>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</si>
  <si>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</si>
  <si>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</si>
  <si>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</si>
  <si>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</si>
  <si>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</si>
  <si>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</si>
  <si>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</si>
  <si>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</si>
  <si>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</si>
  <si>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</si>
  <si>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</si>
  <si>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</si>
  <si>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</si>
  <si>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</si>
  <si>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</si>
  <si>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</si>
  <si>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</si>
  <si>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</si>
  <si>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</si>
  <si>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</si>
  <si>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</si>
  <si>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</si>
  <si>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</si>
  <si>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</si>
  <si>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</si>
  <si>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</si>
  <si>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</si>
  <si>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</si>
  <si>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</si>
  <si>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</si>
  <si>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</si>
  <si>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</si>
  <si>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</si>
  <si>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</si>
  <si>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</si>
  <si>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</si>
  <si>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</si>
  <si>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</si>
  <si>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</si>
  <si>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</si>
  <si>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</si>
  <si>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</si>
  <si>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</si>
  <si>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</si>
  <si>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</si>
  <si>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</si>
  <si>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</si>
  <si>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</si>
  <si>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</si>
  <si>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</si>
  <si>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</si>
  <si>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</si>
  <si>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</si>
  <si>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</si>
  <si>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</si>
  <si>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</si>
  <si>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</si>
  <si>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</si>
  <si>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</si>
  <si>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</si>
  <si>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</si>
  <si>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</si>
  <si>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</si>
  <si>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</si>
  <si>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</si>
  <si>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</si>
  <si>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</si>
  <si>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</si>
  <si>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</si>
  <si>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</si>
  <si>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</si>
  <si>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</si>
  <si>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</si>
  <si>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</si>
  <si>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</si>
  <si>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</si>
  <si>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</si>
  <si>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</si>
  <si>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</si>
  <si>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</si>
  <si>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</si>
  <si>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</si>
  <si>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</si>
  <si>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</si>
  <si>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</si>
  <si>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</si>
  <si>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</si>
  <si>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</si>
  <si>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</si>
  <si>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</si>
  <si>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</si>
  <si>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</si>
  <si>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</si>
  <si>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</si>
  <si>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</si>
  <si>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</si>
  <si>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</si>
  <si>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</si>
  <si>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</si>
  <si>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</si>
  <si>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</si>
  <si>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</si>
  <si>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</si>
  <si>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</si>
  <si>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</si>
  <si>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</si>
  <si>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</si>
  <si>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</si>
  <si>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</si>
  <si>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</si>
  <si>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</si>
  <si>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</si>
  <si>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</si>
  <si>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</si>
  <si>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</si>
  <si>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</si>
  <si>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</si>
  <si>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</si>
  <si>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</si>
  <si>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</si>
  <si>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</si>
  <si>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</si>
  <si>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</si>
  <si>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</si>
  <si>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</si>
  <si>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</si>
  <si>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</si>
  <si>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</si>
  <si>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</si>
  <si>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</si>
  <si>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</si>
  <si>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</si>
  <si>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</si>
  <si>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</si>
  <si>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</si>
  <si>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</si>
  <si>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</si>
  <si>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</si>
  <si>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</si>
  <si>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</si>
  <si>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</si>
  <si>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</si>
  <si>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</si>
  <si>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</si>
  <si>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</si>
  <si>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</si>
  <si>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</si>
  <si>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</si>
  <si>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</si>
  <si>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</si>
  <si>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</si>
  <si>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</si>
  <si>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</si>
  <si>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</si>
  <si>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</si>
  <si>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</si>
  <si>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</si>
  <si>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</si>
  <si>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</si>
  <si>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</si>
  <si>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</si>
  <si>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</si>
  <si>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</si>
  <si>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</si>
  <si>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</si>
  <si>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</si>
  <si>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</si>
  <si>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</si>
  <si>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</si>
  <si>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</si>
  <si>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</si>
  <si>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</si>
  <si>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</si>
  <si>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</si>
  <si>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</si>
  <si>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</si>
  <si>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</si>
  <si>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</si>
  <si>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</si>
  <si>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</si>
  <si>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</si>
  <si>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</si>
  <si>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</si>
  <si>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</si>
  <si>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</si>
  <si>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</si>
  <si>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</si>
  <si>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</si>
  <si>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</si>
  <si>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</si>
  <si>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</si>
  <si>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</si>
  <si>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</si>
  <si>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</si>
  <si>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</si>
  <si>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</si>
  <si>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</si>
  <si>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</si>
  <si>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</si>
  <si>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</si>
  <si>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</si>
  <si>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</si>
  <si>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</si>
  <si>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</si>
  <si>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</si>
  <si>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</si>
  <si>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</si>
  <si>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</si>
  <si>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</si>
  <si>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</si>
  <si>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</si>
  <si>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</si>
  <si>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</si>
  <si>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</si>
  <si>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</si>
  <si>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</si>
  <si>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</si>
  <si>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</si>
  <si>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</si>
  <si>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</si>
  <si>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</si>
  <si>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</si>
  <si>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</si>
  <si>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</si>
  <si>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</si>
  <si>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</si>
  <si>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</si>
  <si>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</si>
  <si>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</si>
  <si>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</si>
  <si>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</si>
  <si>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</si>
  <si>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</si>
  <si>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</si>
  <si>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</si>
  <si>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</si>
  <si>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</si>
  <si>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</si>
  <si>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</si>
  <si>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</si>
  <si>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</si>
  <si>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</si>
  <si>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</si>
  <si>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</si>
  <si>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</si>
  <si>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</si>
  <si>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</si>
  <si>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</si>
  <si>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</si>
  <si>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</si>
  <si>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</si>
  <si>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</si>
  <si>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</si>
  <si>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</si>
  <si>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</si>
  <si>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</si>
  <si>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</si>
  <si>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</si>
  <si>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</si>
  <si>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</si>
  <si>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</si>
  <si>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</si>
  <si>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</si>
  <si>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</si>
  <si>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</si>
  <si>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</si>
  <si>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</si>
  <si>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</si>
  <si>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</si>
  <si>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</si>
  <si>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</si>
  <si>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</si>
  <si>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</si>
  <si>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</si>
  <si>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</si>
  <si>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</si>
  <si>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</si>
  <si>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</si>
  <si>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</si>
  <si>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</si>
  <si>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</si>
  <si>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</si>
  <si>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</si>
  <si>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</si>
  <si>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</si>
  <si>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</si>
  <si>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</si>
  <si>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</si>
  <si>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</si>
  <si>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</si>
  <si>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</si>
  <si>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</si>
  <si>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</si>
  <si>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</si>
  <si>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</si>
  <si>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</si>
  <si>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</si>
  <si>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</si>
  <si>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</si>
  <si>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</si>
  <si>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</si>
  <si>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</si>
  <si>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</si>
  <si>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</si>
  <si>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</si>
  <si>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</si>
  <si>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</si>
  <si>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</si>
  <si>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</si>
  <si>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</si>
  <si>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</si>
  <si>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</si>
  <si>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</si>
  <si>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</si>
  <si>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</si>
  <si>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</si>
  <si>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</si>
  <si>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</si>
  <si>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</si>
  <si>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</si>
  <si>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</si>
  <si>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</si>
  <si>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</si>
  <si>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</si>
  <si>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</si>
  <si>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</si>
  <si>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</si>
  <si>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</si>
  <si>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</si>
  <si>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</si>
  <si>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</si>
  <si>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</si>
  <si>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</si>
  <si>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</si>
  <si>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</si>
  <si>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</si>
  <si>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</si>
  <si>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</si>
  <si>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</si>
  <si>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</si>
  <si>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</si>
  <si>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</si>
  <si>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</si>
  <si>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</si>
  <si>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</si>
  <si>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</si>
  <si>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</si>
  <si>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</si>
  <si>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</si>
  <si>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</si>
  <si>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</si>
  <si>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</si>
  <si>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</si>
  <si>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</si>
  <si>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</si>
  <si>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</si>
  <si>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</si>
  <si>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</si>
  <si>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</si>
  <si>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</si>
  <si>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</si>
  <si>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</si>
  <si>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</si>
  <si>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</si>
  <si>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</si>
  <si>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</si>
  <si>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</si>
  <si>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</si>
  <si>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</si>
  <si>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</si>
  <si>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</si>
  <si>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</si>
  <si>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</si>
  <si>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</si>
  <si>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</si>
  <si>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</si>
  <si>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</si>
  <si>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</si>
  <si>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</si>
  <si>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</si>
  <si>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</si>
  <si>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</si>
  <si>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</si>
  <si>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</si>
  <si>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</si>
  <si>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</si>
  <si>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</si>
  <si>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</si>
  <si>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</si>
  <si>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</si>
  <si>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</si>
  <si>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</si>
  <si>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</si>
  <si>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</si>
  <si>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</si>
  <si>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</si>
  <si>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</si>
  <si>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</si>
  <si>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</si>
  <si>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</si>
  <si>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</si>
  <si>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</si>
  <si>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</si>
  <si>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</si>
  <si>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</si>
  <si>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</si>
  <si>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</si>
  <si>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</si>
  <si>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</si>
  <si>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</si>
  <si>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</si>
  <si>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</si>
  <si>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</si>
  <si>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</si>
  <si>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</si>
  <si>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</si>
  <si>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</si>
  <si>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</si>
  <si>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</si>
  <si>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</si>
  <si>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</si>
  <si>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</si>
  <si>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</si>
  <si>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</si>
  <si>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</si>
  <si>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</si>
  <si>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</si>
  <si>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</si>
  <si>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</si>
  <si>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</si>
  <si>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</si>
  <si>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</si>
  <si>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</si>
  <si>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</si>
  <si>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</si>
  <si>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</si>
  <si>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</si>
  <si>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</si>
  <si>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</si>
  <si>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</si>
  <si>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</si>
  <si>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</si>
  <si>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</si>
  <si>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</si>
  <si>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</si>
  <si>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</si>
  <si>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</si>
  <si>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</si>
  <si>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</si>
  <si>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</si>
  <si>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</si>
  <si>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</si>
  <si>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</si>
  <si>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</si>
  <si>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</si>
  <si>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</si>
  <si>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</si>
  <si>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</si>
  <si>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</si>
  <si>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</si>
  <si>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</si>
  <si>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</si>
  <si>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</si>
  <si>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</si>
  <si>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</si>
  <si>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</si>
  <si>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</si>
  <si>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</si>
  <si>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</si>
  <si>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</si>
  <si>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</si>
  <si>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</si>
  <si>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</si>
  <si>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</si>
  <si>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</si>
  <si>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</si>
  <si>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</si>
  <si>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</si>
  <si>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</si>
  <si>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</si>
  <si>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</si>
  <si>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</si>
  <si>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</si>
  <si>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</si>
  <si>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</si>
  <si>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</si>
  <si>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</si>
  <si>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</si>
  <si>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</si>
  <si>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</si>
  <si>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</si>
  <si>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</si>
  <si>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</si>
  <si>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</si>
  <si>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</si>
  <si>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</si>
  <si>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</si>
  <si>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</si>
  <si>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</si>
  <si>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</si>
  <si>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</si>
  <si>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</si>
  <si>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</si>
  <si>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</si>
  <si>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</si>
  <si>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</si>
  <si>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</si>
  <si>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</si>
  <si>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</si>
  <si>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</si>
  <si>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</si>
  <si>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</si>
  <si>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</si>
  <si>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</si>
  <si>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</si>
  <si>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</si>
  <si>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</si>
  <si>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</si>
  <si>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</si>
  <si>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</si>
  <si>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</si>
  <si>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</si>
  <si>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</si>
  <si>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</si>
  <si>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</si>
  <si>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</si>
  <si>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</si>
  <si>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</si>
  <si>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</si>
  <si>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</si>
  <si>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</si>
  <si>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</si>
  <si>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</si>
  <si>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</si>
  <si>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</si>
  <si>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</si>
  <si>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</si>
  <si>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</si>
  <si>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</si>
  <si>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</si>
  <si>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</si>
  <si>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</si>
  <si>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</si>
  <si>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</si>
  <si>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</si>
  <si>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</si>
  <si>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</si>
  <si>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</si>
  <si>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</si>
  <si>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</si>
  <si>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</si>
  <si>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</si>
  <si>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</si>
  <si>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</si>
  <si>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</si>
  <si>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</si>
  <si>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</si>
  <si>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</si>
  <si>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</si>
  <si>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</si>
  <si>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</si>
  <si>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</si>
  <si>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</si>
  <si>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</si>
  <si>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</si>
  <si>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</si>
  <si>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</si>
  <si>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</si>
  <si>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</si>
  <si>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</si>
  <si>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</si>
  <si>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</si>
  <si>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</si>
  <si>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</si>
  <si>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</si>
  <si>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</si>
  <si>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</si>
  <si>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</si>
  <si>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</si>
  <si>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</si>
  <si>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</si>
  <si>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</si>
  <si>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</si>
  <si>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</si>
  <si>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</si>
  <si>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</si>
  <si>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</si>
  <si>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</si>
  <si>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</si>
  <si>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</si>
  <si>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</si>
  <si>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</si>
  <si>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</si>
  <si>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</si>
  <si>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</si>
  <si>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</si>
  <si>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</si>
  <si>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</si>
  <si>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</si>
  <si>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</si>
  <si>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</si>
  <si>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</si>
  <si>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</si>
  <si>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</si>
  <si>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</si>
  <si>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</si>
  <si>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</si>
  <si>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</si>
  <si>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</si>
  <si>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</si>
  <si>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</si>
  <si>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</si>
  <si>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</si>
  <si>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</si>
  <si>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</si>
  <si>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</si>
  <si>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</si>
  <si>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</si>
  <si>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</si>
  <si>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</si>
  <si>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</si>
  <si>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</si>
  <si>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</si>
  <si>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</si>
  <si>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</si>
  <si>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</si>
  <si>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</si>
  <si>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</si>
  <si>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</si>
  <si>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</si>
  <si>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</si>
  <si>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</si>
  <si>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</si>
  <si>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</si>
  <si>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</si>
  <si>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</si>
  <si>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</si>
  <si>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</si>
  <si>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</si>
  <si>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</si>
  <si>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</si>
  <si>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</si>
  <si>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</si>
  <si>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</si>
  <si>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</si>
  <si>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</si>
  <si>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</si>
  <si>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</si>
  <si>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</si>
  <si>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</si>
  <si>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</si>
  <si>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</si>
  <si>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</si>
  <si>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</si>
  <si>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</si>
  <si>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</si>
  <si>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</si>
  <si>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</si>
  <si>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</si>
  <si>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</si>
  <si>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</si>
  <si>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</si>
  <si>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</si>
  <si>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</si>
  <si>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</si>
  <si>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</si>
  <si>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</si>
  <si>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</si>
  <si>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</si>
  <si>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</si>
  <si>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</si>
  <si>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</si>
  <si>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</si>
  <si>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</si>
  <si>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</si>
  <si>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</si>
  <si>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</si>
  <si>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</si>
  <si>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</si>
  <si>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</si>
  <si>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</si>
  <si>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</si>
  <si>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</si>
  <si>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</si>
  <si>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</si>
  <si>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</si>
  <si>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</si>
  <si>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</si>
  <si>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</si>
  <si>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</si>
  <si>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</si>
  <si>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</si>
  <si>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</si>
  <si>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</si>
  <si>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</si>
  <si>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</si>
  <si>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</si>
  <si>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</si>
  <si>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</si>
  <si>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</si>
  <si>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</si>
  <si>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</si>
  <si>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</si>
  <si>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</si>
  <si>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</si>
  <si>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</si>
  <si>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</si>
  <si>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</si>
  <si>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</si>
  <si>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</si>
  <si>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</si>
  <si>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</si>
  <si>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</si>
  <si>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</si>
  <si>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</si>
  <si>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</si>
  <si>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</si>
  <si>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</si>
  <si>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</si>
  <si>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</si>
  <si>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</si>
  <si>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</si>
  <si>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</si>
  <si>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</si>
  <si>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</si>
  <si>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</si>
  <si>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</si>
  <si>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</si>
  <si>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</si>
  <si>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</si>
  <si>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</si>
  <si>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</si>
  <si>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</si>
  <si>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</si>
  <si>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</si>
  <si>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</si>
  <si>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</si>
  <si>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</si>
  <si>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</si>
  <si>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</si>
  <si>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</si>
  <si>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</si>
  <si>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</si>
  <si>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</si>
  <si>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</si>
  <si>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</si>
  <si>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</si>
  <si>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</si>
  <si>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</si>
  <si>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</si>
  <si>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</si>
  <si>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</si>
  <si>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</si>
  <si>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</si>
  <si>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</si>
  <si>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</si>
  <si>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</si>
  <si>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</si>
  <si>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</si>
  <si>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</si>
  <si>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</si>
  <si>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</si>
  <si>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</si>
  <si>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</si>
  <si>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</si>
  <si>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</si>
  <si>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</si>
  <si>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</si>
  <si>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</si>
  <si>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</si>
  <si>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</si>
  <si>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</si>
  <si>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</si>
  <si>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</si>
  <si>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</si>
  <si>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</si>
  <si>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</si>
  <si>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</si>
  <si>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</si>
  <si>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</si>
  <si>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</si>
  <si>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</si>
  <si>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</si>
  <si>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</si>
  <si>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</si>
  <si>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</si>
  <si>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</si>
  <si>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</si>
  <si>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</si>
  <si>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</si>
  <si>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</si>
  <si>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</si>
  <si>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</si>
  <si>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</si>
  <si>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</si>
  <si>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</si>
  <si>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</si>
  <si>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</si>
  <si>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</si>
  <si>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</si>
  <si>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</si>
  <si>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</si>
  <si>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</si>
  <si>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</si>
  <si>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</si>
  <si>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</si>
  <si>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</si>
  <si>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</si>
  <si>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</si>
  <si>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</si>
  <si>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</si>
  <si>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</si>
  <si>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</si>
  <si>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</si>
  <si>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</si>
  <si>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</si>
  <si>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</si>
  <si>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</si>
  <si>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</si>
  <si>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</si>
  <si>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</si>
  <si>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</si>
  <si>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</si>
  <si>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</si>
  <si>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</si>
  <si>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</si>
  <si>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</si>
  <si>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</si>
  <si>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</si>
  <si>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</si>
  <si>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</si>
  <si>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</si>
  <si>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</si>
  <si>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</si>
  <si>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</si>
  <si>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</si>
  <si>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</si>
  <si>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</si>
  <si>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</si>
  <si>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</si>
  <si>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</si>
  <si>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</si>
  <si>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</si>
  <si>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</si>
  <si>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</si>
  <si>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</si>
  <si>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</si>
  <si>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</si>
  <si>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</si>
  <si>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</si>
  <si>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</si>
  <si>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</si>
  <si>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</si>
  <si>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</si>
  <si>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</si>
  <si>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</si>
  <si>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</si>
  <si>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</si>
  <si>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</si>
  <si>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</si>
  <si>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</si>
  <si>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</si>
  <si>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</si>
  <si>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</si>
  <si>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</si>
  <si>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</si>
  <si>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</si>
  <si>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</si>
  <si>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</si>
  <si>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</si>
  <si>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</si>
  <si>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</si>
  <si>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</si>
  <si>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</si>
  <si>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</si>
  <si>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</si>
  <si>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</si>
  <si>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</si>
  <si>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</si>
  <si>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</si>
  <si>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</si>
  <si>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</si>
  <si>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</si>
  <si>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</si>
  <si>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</si>
  <si>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</si>
  <si>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</si>
  <si>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</si>
  <si>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</si>
  <si>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</si>
  <si>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</si>
  <si>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</si>
  <si>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</si>
  <si>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</si>
  <si>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</si>
  <si>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</si>
  <si>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</si>
  <si>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</si>
  <si>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</si>
  <si>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</si>
  <si>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</si>
  <si>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</si>
  <si>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</si>
  <si>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</si>
  <si>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</si>
  <si>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</si>
  <si>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</si>
  <si>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</si>
  <si>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</si>
  <si>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</si>
  <si>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</si>
  <si>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</si>
  <si>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</si>
  <si>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</si>
  <si>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</si>
  <si>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</si>
  <si>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</si>
  <si>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</si>
  <si>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</si>
  <si>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</si>
  <si>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</si>
  <si>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</si>
  <si>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</si>
  <si>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</si>
  <si>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</si>
  <si>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</si>
  <si>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</si>
  <si>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</si>
  <si>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</si>
  <si>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</si>
  <si>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</si>
  <si>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</si>
  <si>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</si>
  <si>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</si>
  <si>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</si>
  <si>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</si>
  <si>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</si>
  <si>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</si>
  <si>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</si>
  <si>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</si>
  <si>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</si>
  <si>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</si>
  <si>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</si>
  <si>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</si>
  <si>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</si>
  <si>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</si>
  <si>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</si>
  <si>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</si>
  <si>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</si>
  <si>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</si>
  <si>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</si>
  <si>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</si>
  <si>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</si>
  <si>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</si>
  <si>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</si>
  <si>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</si>
  <si>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</si>
  <si>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</si>
  <si>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</si>
  <si>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</si>
  <si>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</si>
  <si>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</si>
  <si>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</si>
  <si>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</si>
  <si>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</si>
  <si>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</si>
  <si>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</si>
  <si>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</si>
  <si>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</si>
  <si>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</si>
  <si>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</si>
  <si>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</si>
  <si>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</si>
  <si>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</si>
  <si>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</si>
  <si>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</si>
  <si>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</si>
  <si>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</si>
  <si>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</si>
  <si>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</si>
  <si>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</si>
  <si>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</si>
  <si>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</si>
  <si>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</si>
  <si>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</si>
  <si>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</si>
  <si>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</si>
  <si>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</si>
  <si>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</si>
  <si>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</si>
  <si>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</si>
  <si>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</si>
  <si>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</si>
  <si>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</si>
  <si>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</si>
  <si>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</si>
  <si>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</si>
  <si>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</si>
  <si>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</si>
  <si>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</si>
  <si>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</si>
  <si>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</si>
  <si>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</si>
  <si>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</si>
  <si>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</si>
  <si>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</si>
  <si>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</si>
  <si>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</si>
  <si>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</si>
  <si>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</si>
  <si>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</si>
  <si>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</si>
  <si>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</si>
  <si>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</si>
  <si>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</si>
  <si>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</si>
  <si>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</si>
  <si>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</si>
  <si>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</si>
  <si>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</si>
  <si>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</si>
  <si>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</si>
  <si>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</si>
  <si>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</si>
  <si>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</si>
  <si>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</si>
  <si>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</si>
  <si>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</si>
  <si>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</si>
  <si>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</si>
  <si>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</si>
  <si>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</si>
  <si>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</si>
  <si>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</si>
  <si>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</si>
  <si>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</si>
  <si>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</si>
  <si>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</si>
  <si>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</si>
  <si>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</si>
  <si>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</si>
  <si>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</si>
  <si>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</si>
  <si>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</si>
  <si>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</si>
  <si>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</si>
  <si>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</si>
  <si>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</si>
  <si>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</si>
  <si>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</si>
  <si>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</si>
  <si>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</si>
  <si>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</si>
  <si>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</si>
  <si>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</si>
  <si>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</si>
  <si>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</si>
  <si>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</si>
  <si>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</si>
  <si>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</si>
  <si>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</si>
  <si>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</si>
  <si>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</si>
  <si>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</si>
  <si>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</si>
  <si>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</si>
  <si>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</si>
  <si>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</si>
  <si>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</si>
  <si>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</si>
  <si>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</si>
  <si>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</si>
  <si>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</si>
  <si>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</si>
  <si>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</si>
  <si>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</si>
  <si>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</si>
  <si>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</si>
  <si>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</si>
  <si>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</si>
  <si>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</si>
  <si>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</si>
  <si>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</si>
  <si>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</si>
  <si>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</si>
  <si>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</si>
  <si>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</si>
  <si>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</si>
  <si>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</si>
  <si>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</si>
  <si>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</si>
  <si>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</si>
  <si>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</si>
  <si>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</si>
  <si>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</si>
  <si>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</si>
  <si>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</si>
  <si>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</si>
  <si>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</si>
  <si>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</si>
  <si>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</si>
  <si>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</si>
  <si>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</si>
  <si>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</si>
  <si>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</si>
  <si>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</si>
  <si>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</si>
  <si>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</si>
  <si>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</si>
  <si>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</si>
  <si>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</si>
  <si>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</si>
  <si>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</si>
  <si>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</si>
  <si>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</si>
  <si>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</si>
  <si>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</si>
  <si>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</si>
  <si>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</si>
  <si>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</si>
  <si>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</si>
  <si>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</si>
  <si>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</si>
  <si>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</si>
  <si>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</si>
  <si>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</si>
  <si>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</si>
  <si>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</si>
  <si>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</si>
  <si>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</si>
  <si>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</si>
  <si>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</si>
  <si>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</si>
  <si>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</si>
  <si>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</si>
  <si>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</si>
  <si>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</si>
  <si>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</si>
  <si>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</si>
  <si>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</si>
  <si>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</si>
  <si>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</si>
  <si>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</si>
  <si>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</si>
  <si>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</si>
  <si>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</si>
  <si>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</si>
  <si>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</si>
  <si>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</si>
  <si>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</si>
  <si>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</si>
  <si>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</si>
  <si>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</si>
  <si>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</si>
  <si>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</si>
  <si>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</si>
  <si>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</si>
  <si>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</si>
  <si>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</si>
  <si>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</si>
  <si>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</si>
  <si>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</si>
  <si>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</si>
  <si>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</si>
  <si>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</si>
  <si>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</si>
  <si>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</si>
  <si>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</si>
  <si>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</si>
  <si>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</si>
  <si>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</si>
  <si>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</si>
  <si>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</si>
  <si>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</si>
  <si>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</si>
  <si>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</si>
  <si>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</si>
  <si>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</si>
  <si>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</si>
  <si>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</si>
  <si>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</si>
  <si>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</si>
  <si>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</si>
  <si>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</si>
  <si>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</si>
  <si>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</si>
  <si>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</si>
  <si>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</si>
  <si>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</si>
  <si>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</si>
  <si>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</si>
  <si>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</si>
  <si>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</si>
  <si>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</si>
  <si>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</si>
  <si>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</si>
  <si>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</si>
  <si>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</si>
  <si>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</si>
  <si>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</si>
  <si>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</si>
  <si>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</si>
  <si>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</si>
  <si>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</si>
  <si>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</si>
  <si>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</si>
  <si>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</si>
  <si>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</si>
  <si>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</si>
  <si>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</si>
  <si>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</si>
  <si>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</si>
  <si>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</si>
  <si>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</si>
  <si>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</si>
  <si>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</si>
  <si>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</si>
  <si>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</si>
  <si>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</si>
  <si>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</si>
  <si>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</si>
  <si>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</si>
  <si>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</si>
  <si>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</si>
  <si>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</si>
  <si>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</si>
  <si>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</si>
  <si>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</si>
  <si>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</si>
  <si>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</si>
  <si>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</si>
  <si>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</si>
  <si>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</si>
  <si>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</si>
  <si>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</si>
  <si>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</si>
  <si>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</si>
  <si>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</si>
  <si>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</si>
  <si>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</si>
  <si>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</si>
  <si>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</si>
  <si>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</si>
  <si>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</si>
  <si>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</si>
  <si>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</si>
  <si>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</si>
  <si>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</si>
  <si>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</si>
  <si>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</si>
  <si>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</si>
  <si>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</si>
  <si>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</si>
  <si>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</si>
  <si>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</si>
  <si>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</si>
  <si>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</si>
  <si>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</si>
  <si>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</si>
  <si>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</si>
  <si>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</si>
  <si>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</si>
  <si>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</si>
  <si>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</si>
  <si>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</si>
  <si>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</si>
  <si>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</si>
  <si>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</si>
  <si>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</si>
  <si>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</si>
  <si>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</si>
  <si>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</si>
  <si>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</si>
  <si>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</si>
  <si>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</si>
  <si>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</si>
  <si>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</si>
  <si>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</si>
  <si>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</si>
  <si>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</si>
  <si>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</si>
  <si>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</si>
  <si>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</si>
  <si>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</si>
  <si>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</si>
  <si>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</si>
  <si>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</si>
  <si>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</si>
  <si>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</si>
  <si>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</si>
  <si>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</si>
  <si>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</si>
  <si>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</si>
  <si>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</si>
  <si>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</si>
  <si>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</si>
  <si>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</si>
  <si>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</si>
  <si>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</si>
  <si>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</si>
  <si>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</si>
  <si>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</si>
  <si>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</si>
  <si>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</si>
  <si>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</si>
  <si>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</si>
  <si>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</si>
  <si>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</si>
  <si>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</si>
  <si>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</si>
  <si>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</si>
  <si>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</si>
  <si>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</si>
  <si>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</si>
  <si>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</si>
  <si>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</si>
  <si>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</si>
  <si>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</si>
  <si>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</si>
  <si>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</si>
  <si>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</si>
  <si>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</si>
  <si>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</si>
  <si>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</si>
  <si>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</si>
  <si>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</si>
  <si>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</si>
  <si>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</si>
  <si>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</si>
  <si>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</si>
  <si>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</si>
  <si>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</si>
  <si>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</si>
  <si>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</si>
  <si>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</si>
  <si>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</si>
  <si>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</si>
  <si>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</si>
  <si>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</si>
  <si>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</si>
  <si>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</si>
  <si>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</si>
  <si>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</si>
  <si>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</si>
  <si>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</si>
  <si>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</si>
  <si>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</si>
  <si>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</si>
  <si>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</si>
  <si>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</si>
  <si>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</si>
  <si>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</si>
  <si>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</si>
  <si>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</si>
  <si>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</si>
  <si>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</si>
  <si>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</si>
  <si>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</si>
  <si>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</si>
  <si>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</si>
  <si>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</si>
  <si>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</si>
  <si>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</si>
  <si>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</si>
  <si>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</si>
  <si>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</si>
  <si>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</si>
  <si>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</si>
  <si>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</si>
  <si>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</si>
  <si>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</si>
  <si>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</si>
  <si>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</si>
  <si>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</si>
  <si>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</si>
  <si>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</si>
  <si>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</si>
  <si>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</si>
  <si>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</si>
  <si>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</si>
  <si>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</si>
  <si>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</si>
  <si>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</si>
  <si>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</si>
  <si>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</si>
  <si>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</si>
  <si>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</si>
  <si>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</si>
  <si>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</si>
  <si>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</si>
  <si>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</si>
  <si>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</si>
  <si>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</si>
  <si>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</si>
  <si>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</si>
  <si>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</si>
  <si>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</si>
  <si>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</si>
  <si>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</si>
  <si>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</si>
  <si>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</si>
  <si>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</si>
  <si>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</si>
  <si>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</si>
  <si>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</si>
  <si>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</si>
  <si>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</si>
  <si>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</si>
  <si>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</si>
  <si>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</si>
  <si>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</si>
  <si>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</si>
  <si>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</si>
  <si>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</si>
  <si>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</si>
  <si>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</si>
  <si>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</si>
  <si>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</si>
  <si>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</si>
  <si>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</si>
  <si>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</si>
  <si>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</si>
  <si>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</si>
  <si>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</si>
  <si>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</si>
  <si>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</si>
  <si>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</si>
  <si>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</si>
  <si>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</si>
  <si>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</si>
  <si>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</si>
  <si>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</si>
  <si>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</si>
  <si>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</si>
  <si>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</si>
  <si>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</si>
  <si>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</si>
  <si>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</si>
  <si>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</si>
  <si>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</si>
  <si>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</si>
  <si>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</si>
  <si>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</si>
  <si>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</si>
  <si>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</si>
  <si>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</si>
  <si>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</si>
  <si>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</si>
  <si>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</si>
  <si>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</si>
  <si>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</si>
  <si>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</si>
  <si>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</si>
  <si>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</si>
  <si>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</si>
  <si>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</si>
  <si>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</si>
  <si>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</si>
  <si>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</si>
  <si>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</si>
  <si>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</si>
  <si>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</si>
  <si>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</si>
  <si>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</si>
  <si>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</si>
  <si>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</si>
  <si>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</si>
  <si>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</si>
  <si>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</si>
  <si>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</si>
  <si>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</si>
  <si>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</si>
  <si>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</si>
  <si>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</si>
  <si>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</si>
  <si>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</si>
  <si>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</si>
  <si>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</si>
  <si>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</si>
  <si>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</si>
  <si>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</si>
  <si>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</si>
  <si>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</si>
  <si>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</si>
  <si>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</si>
  <si>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</si>
  <si>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</si>
  <si>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</si>
  <si>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</si>
  <si>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</si>
  <si>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</si>
  <si>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</si>
  <si>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</si>
  <si>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</si>
  <si>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</si>
  <si>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</si>
  <si>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</si>
  <si>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</si>
  <si>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</si>
  <si>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</si>
  <si>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</si>
  <si>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</si>
  <si>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</si>
  <si>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</si>
  <si>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</si>
  <si>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</si>
  <si>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</si>
  <si>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</si>
  <si>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</si>
  <si>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</si>
  <si>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</si>
  <si>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</si>
  <si>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</si>
  <si>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</si>
  <si>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</si>
  <si>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</si>
  <si>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</si>
  <si>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</si>
  <si>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</si>
  <si>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</si>
  <si>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</si>
  <si>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</si>
  <si>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</si>
  <si>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</si>
  <si>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</si>
  <si>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</si>
  <si>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</si>
  <si>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</si>
  <si>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</si>
  <si>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</si>
  <si>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</si>
  <si>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</si>
  <si>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</si>
  <si>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</si>
  <si>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</si>
  <si>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</si>
  <si>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</si>
  <si>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</si>
  <si>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</si>
  <si>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</si>
  <si>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</si>
  <si>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</si>
  <si>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</si>
  <si>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</si>
  <si>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</si>
  <si>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</si>
  <si>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</si>
  <si>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</si>
  <si>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</si>
  <si>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</si>
  <si>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</si>
  <si>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</si>
  <si>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</si>
  <si>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</si>
  <si>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</si>
  <si>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</si>
  <si>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</si>
  <si>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</si>
  <si>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</si>
  <si>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</si>
  <si>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</si>
  <si>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</si>
  <si>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</si>
  <si>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</si>
  <si>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</si>
  <si>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</si>
  <si>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</si>
  <si>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</si>
  <si>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</si>
  <si>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</si>
  <si>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</si>
  <si>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</si>
  <si>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</si>
  <si>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</si>
  <si>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</si>
  <si>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</si>
  <si>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</si>
  <si>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</si>
  <si>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</si>
  <si>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</si>
  <si>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</si>
  <si>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</si>
  <si>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</si>
  <si>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</si>
  <si>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</si>
  <si>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</si>
  <si>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</si>
  <si>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</si>
  <si>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</si>
  <si>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</si>
  <si>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</si>
  <si>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</si>
  <si>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</si>
  <si>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</si>
  <si>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</si>
  <si>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</si>
  <si>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</si>
  <si>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</si>
  <si>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</si>
  <si>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</si>
  <si>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</si>
  <si>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</si>
  <si>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</si>
  <si>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</si>
  <si>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</si>
  <si>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</si>
  <si>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</si>
  <si>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</si>
  <si>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</si>
  <si>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</si>
  <si>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</si>
  <si>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</si>
  <si>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</si>
  <si>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</si>
  <si>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</si>
  <si>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</si>
  <si>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</si>
  <si>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</si>
  <si>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</si>
  <si>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</si>
  <si>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</si>
  <si>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</si>
  <si>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</si>
  <si>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</si>
  <si>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</si>
  <si>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</si>
  <si>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</si>
  <si>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</si>
  <si>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</si>
  <si>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</si>
  <si>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</si>
  <si>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</si>
  <si>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</si>
  <si>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</si>
  <si>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</si>
  <si>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</si>
  <si>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</si>
  <si>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</si>
  <si>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</si>
  <si>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</si>
  <si>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</si>
  <si>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</si>
  <si>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</si>
  <si>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</si>
  <si>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</si>
  <si>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</si>
  <si>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</si>
  <si>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</si>
  <si>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</si>
  <si>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</si>
  <si>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</si>
  <si>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</si>
  <si>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</si>
  <si>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</si>
  <si>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</si>
  <si>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</si>
  <si>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</si>
  <si>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</si>
  <si>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</si>
  <si>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</si>
  <si>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</si>
  <si>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</si>
  <si>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</si>
  <si>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</si>
  <si>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</si>
  <si>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</si>
  <si>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</si>
  <si>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</si>
  <si>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</si>
  <si>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</si>
  <si>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</si>
  <si>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</si>
  <si>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</si>
  <si>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</si>
  <si>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</si>
  <si>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</si>
  <si>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</si>
  <si>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</si>
  <si>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</si>
  <si>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</si>
  <si>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</si>
  <si>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</si>
  <si>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</si>
  <si>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</si>
  <si>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</si>
  <si>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</si>
  <si>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</si>
  <si>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</si>
  <si>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</si>
  <si>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</si>
  <si>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</si>
  <si>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</si>
  <si>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</si>
  <si>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</si>
  <si>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</si>
  <si>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</si>
  <si>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</si>
  <si>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</si>
  <si>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</si>
  <si>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</si>
  <si>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</si>
  <si>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</si>
  <si>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</si>
  <si>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</si>
  <si>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</si>
  <si>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</si>
  <si>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</si>
  <si>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</si>
  <si>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</si>
  <si>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</si>
  <si>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</si>
  <si>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</si>
  <si>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</si>
  <si>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</si>
  <si>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</si>
  <si>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</si>
  <si>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</si>
  <si>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</si>
  <si>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</si>
  <si>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</si>
  <si>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</si>
  <si>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</si>
  <si>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</si>
  <si>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</si>
  <si>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</si>
  <si>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</si>
  <si>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</si>
  <si>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</si>
  <si>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</si>
  <si>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</si>
  <si>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</si>
  <si>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</si>
  <si>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</si>
  <si>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</si>
  <si>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</si>
  <si>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</si>
  <si>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</si>
  <si>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</si>
  <si>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</si>
  <si>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</si>
  <si>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</si>
  <si>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</si>
  <si>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</si>
  <si>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</si>
  <si>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</si>
  <si>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</si>
  <si>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</si>
  <si>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</si>
  <si>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</si>
  <si>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</si>
  <si>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</si>
  <si>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</si>
  <si>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</si>
  <si>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</si>
  <si>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</si>
  <si>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</si>
  <si>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</si>
  <si>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</si>
  <si>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</si>
  <si>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</si>
  <si>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</si>
  <si>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</si>
  <si>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</si>
  <si>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</si>
  <si>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</si>
  <si>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</si>
  <si>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</si>
  <si>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</si>
  <si>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</si>
  <si>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</si>
  <si>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</si>
  <si>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</si>
  <si>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</si>
  <si>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</si>
  <si>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</si>
  <si>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</si>
  <si>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</si>
  <si>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</si>
  <si>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</si>
  <si>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</si>
  <si>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</si>
  <si>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</si>
  <si>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</si>
  <si>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</si>
  <si>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</si>
  <si>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</si>
  <si>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</si>
  <si>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</si>
  <si>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</si>
  <si>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</si>
  <si>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</si>
  <si>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</si>
  <si>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</si>
  <si>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</si>
  <si>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</si>
  <si>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</si>
  <si>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</si>
  <si>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</si>
  <si>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</si>
  <si>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</si>
  <si>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</si>
  <si>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</si>
  <si>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</si>
  <si>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</si>
  <si>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</si>
  <si>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</si>
  <si>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</si>
  <si>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</si>
  <si>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</si>
  <si>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</si>
  <si>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</si>
  <si>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</si>
  <si>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</si>
  <si>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</si>
  <si>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</si>
  <si>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</si>
  <si>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</si>
  <si>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</si>
  <si>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</si>
  <si>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</si>
  <si>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</si>
  <si>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</si>
  <si>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</si>
  <si>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</si>
  <si>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</si>
  <si>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</si>
  <si>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</si>
  <si>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</si>
  <si>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</si>
  <si>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</si>
  <si>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</si>
  <si>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</si>
  <si>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</si>
  <si>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</si>
  <si>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</si>
  <si>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</si>
  <si>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</si>
  <si>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</si>
  <si>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</si>
  <si>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</si>
  <si>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</si>
  <si>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</si>
  <si>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</si>
  <si>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</si>
  <si>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</si>
  <si>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</si>
  <si>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</si>
  <si>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</si>
  <si>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</si>
  <si>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</si>
  <si>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</si>
  <si>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</si>
  <si>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</si>
  <si>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</si>
  <si>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</si>
  <si>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</si>
  <si>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</si>
  <si>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</si>
  <si>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</si>
  <si>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</si>
  <si>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</si>
  <si>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</si>
  <si>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</si>
  <si>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</si>
  <si>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</si>
  <si>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</si>
  <si>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</si>
  <si>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</si>
  <si>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</si>
  <si>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</si>
  <si>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</si>
  <si>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</si>
  <si>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</si>
  <si>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</si>
  <si>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</si>
  <si>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</si>
  <si>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</si>
  <si>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</si>
  <si>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</si>
  <si>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</si>
  <si>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</si>
  <si>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</si>
  <si>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</si>
  <si>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</si>
  <si>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</si>
  <si>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</si>
  <si>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</si>
  <si>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</si>
  <si>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</si>
  <si>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</si>
  <si>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</si>
  <si>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</si>
  <si>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</si>
  <si>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</si>
  <si>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</si>
  <si>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</si>
  <si>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</si>
  <si>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</si>
  <si>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</si>
  <si>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</si>
  <si>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</si>
  <si>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</si>
  <si>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</si>
  <si>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</si>
  <si>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</si>
  <si>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</si>
  <si>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</si>
  <si>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</si>
  <si>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</si>
  <si>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</si>
  <si>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</si>
  <si>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</si>
  <si>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</si>
  <si>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</si>
  <si>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</si>
  <si>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</si>
  <si>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</si>
  <si>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</si>
  <si>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</si>
  <si>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</si>
  <si>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</si>
  <si>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</si>
  <si>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</si>
  <si>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</si>
  <si>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</si>
  <si>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</si>
  <si>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</si>
  <si>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</si>
  <si>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</si>
  <si>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</si>
  <si>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</si>
  <si>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</si>
  <si>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</si>
  <si>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</si>
  <si>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</si>
  <si>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</si>
  <si>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</si>
  <si>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</si>
  <si>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</si>
  <si>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</si>
  <si>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</si>
  <si>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</si>
  <si>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</si>
  <si>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</si>
  <si>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</si>
  <si>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</si>
  <si>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</si>
  <si>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</si>
  <si>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</si>
  <si>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</si>
  <si>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</si>
  <si>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</si>
  <si>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</si>
  <si>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</si>
  <si>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</si>
  <si>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</si>
  <si>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</si>
  <si>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</si>
  <si>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</si>
  <si>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</si>
  <si>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</si>
  <si>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</si>
  <si>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</si>
  <si>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</si>
  <si>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</si>
  <si>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</si>
  <si>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</si>
  <si>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</si>
  <si>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</si>
  <si>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</si>
  <si>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</si>
  <si>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</si>
  <si>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</si>
  <si>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</si>
  <si>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</si>
  <si>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</si>
  <si>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</si>
  <si>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</si>
  <si>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</si>
  <si>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</si>
  <si>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</si>
  <si>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</si>
  <si>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</si>
  <si>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</si>
  <si>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</si>
  <si>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</si>
  <si>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</si>
  <si>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</si>
  <si>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</si>
  <si>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</si>
  <si>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</si>
  <si>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</si>
  <si>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</si>
  <si>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</si>
  <si>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</si>
  <si>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</si>
  <si>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</si>
  <si>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</si>
  <si>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</si>
  <si>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</si>
  <si>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</si>
  <si>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</si>
  <si>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</si>
  <si>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</si>
  <si>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</si>
  <si>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</si>
  <si>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</si>
  <si>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</si>
  <si>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</si>
  <si>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</si>
  <si>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</si>
  <si>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</si>
  <si>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</si>
  <si>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</si>
  <si>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</si>
  <si>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</si>
  <si>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</si>
  <si>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</si>
  <si>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</si>
  <si>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</si>
  <si>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</si>
  <si>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</si>
  <si>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</si>
  <si>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</si>
  <si>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</si>
  <si>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</si>
  <si>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</si>
  <si>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</si>
  <si>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</si>
  <si>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</si>
  <si>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</si>
  <si>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</si>
  <si>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</si>
  <si>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</si>
  <si>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</si>
  <si>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</si>
  <si>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</si>
  <si>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</si>
  <si>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</si>
  <si>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</si>
  <si>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</si>
  <si>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</si>
  <si>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</si>
  <si>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</si>
  <si>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</si>
  <si>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</si>
  <si>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</si>
  <si>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</si>
  <si>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</si>
  <si>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</si>
  <si>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</si>
  <si>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</si>
  <si>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</si>
  <si>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</si>
  <si>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</si>
  <si>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</si>
  <si>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</si>
  <si>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</si>
  <si>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</si>
  <si>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</si>
  <si>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</si>
  <si>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</si>
  <si>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</si>
  <si>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</si>
  <si>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</si>
  <si>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</si>
  <si>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</si>
  <si>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</si>
  <si>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</si>
  <si>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</si>
  <si>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</si>
  <si>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</si>
  <si>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</si>
  <si>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</si>
  <si>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</si>
  <si>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</si>
  <si>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</si>
  <si>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</si>
  <si>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</si>
  <si>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</si>
  <si>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</si>
  <si>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</si>
  <si>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</si>
  <si>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</si>
  <si>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</si>
  <si>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</si>
  <si>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</si>
  <si>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</si>
  <si>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</si>
  <si>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</si>
  <si>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</si>
  <si>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</si>
  <si>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</si>
  <si>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</si>
  <si>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</si>
  <si>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</si>
  <si>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</si>
  <si>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</si>
  <si>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</si>
  <si>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</si>
  <si>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</si>
  <si>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</si>
  <si>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</si>
  <si>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</si>
  <si>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</si>
  <si>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</si>
  <si>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</si>
  <si>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</si>
  <si>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</si>
  <si>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</si>
  <si>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</si>
  <si>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</si>
  <si>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</si>
  <si>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</si>
  <si>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</si>
  <si>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</si>
  <si>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</si>
  <si>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</si>
  <si>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</si>
  <si>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</si>
  <si>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</si>
  <si>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</si>
  <si>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</si>
  <si>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</si>
  <si>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</si>
  <si>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</si>
  <si>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</si>
  <si>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</si>
  <si>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</si>
  <si>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</si>
  <si>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</si>
  <si>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</si>
  <si>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</si>
  <si>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</si>
  <si>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</si>
  <si>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</si>
  <si>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</si>
  <si>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</si>
  <si>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</si>
  <si>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</si>
  <si>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</si>
  <si>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</si>
  <si>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</si>
  <si>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</si>
  <si>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</si>
  <si>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</si>
  <si>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</si>
  <si>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</si>
  <si>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</si>
  <si>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</si>
  <si>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</si>
  <si>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</si>
  <si>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</si>
  <si>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</si>
  <si>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</si>
  <si>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</si>
  <si>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</si>
  <si>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</si>
  <si>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</si>
  <si>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</si>
  <si>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</si>
  <si>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</si>
  <si>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</si>
  <si>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</si>
  <si>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</si>
  <si>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</si>
  <si>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</si>
  <si>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</si>
  <si>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</si>
  <si>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</si>
  <si>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</si>
  <si>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</si>
  <si>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</si>
  <si>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</si>
  <si>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</si>
  <si>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</si>
  <si>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</si>
  <si>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</si>
  <si>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</si>
  <si>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</si>
  <si>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</si>
  <si>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</si>
  <si>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</si>
  <si>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</si>
  <si>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</si>
  <si>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</si>
  <si>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</si>
  <si>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</si>
  <si>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</si>
  <si>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</si>
  <si>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</si>
  <si>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</si>
  <si>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</si>
  <si>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</si>
  <si>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</si>
  <si>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</si>
  <si>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</si>
  <si>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</si>
  <si>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</si>
  <si>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</si>
  <si>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</si>
  <si>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</si>
  <si>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</si>
  <si>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</si>
  <si>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</si>
  <si>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</si>
  <si>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</si>
  <si>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</si>
  <si>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</si>
  <si>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</si>
  <si>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</si>
  <si>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</si>
  <si>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</si>
  <si>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</si>
  <si>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</si>
  <si>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</si>
  <si>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</si>
  <si>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</si>
  <si>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</si>
  <si>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</si>
  <si>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</si>
  <si>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</si>
  <si>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</si>
  <si>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</si>
  <si>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</si>
  <si>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</si>
  <si>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</si>
  <si>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</si>
  <si>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</si>
  <si>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</si>
  <si>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</si>
  <si>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</si>
  <si>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</si>
  <si>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</si>
  <si>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</si>
  <si>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</si>
  <si>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</si>
  <si>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</si>
  <si>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</si>
  <si>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</si>
  <si>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</si>
  <si>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</si>
  <si>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</si>
  <si>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</si>
  <si>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</si>
  <si>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</si>
  <si>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</si>
  <si>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</si>
  <si>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</si>
  <si>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</si>
  <si>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</si>
  <si>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</si>
  <si>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</si>
  <si>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</si>
  <si>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</si>
  <si>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</si>
  <si>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</si>
  <si>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</si>
  <si>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</si>
  <si>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</si>
  <si>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</si>
  <si>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</si>
  <si>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</si>
  <si>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</si>
  <si>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</si>
  <si>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</si>
  <si>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</si>
  <si>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</si>
  <si>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</si>
  <si>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</si>
  <si>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</si>
  <si>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</si>
  <si>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</si>
  <si>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</si>
  <si>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</si>
  <si>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</si>
  <si>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</si>
  <si>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</si>
  <si>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</si>
  <si>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</si>
  <si>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</si>
  <si>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</si>
  <si>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</si>
  <si>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</si>
  <si>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</si>
  <si>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</si>
  <si>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</si>
  <si>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</si>
  <si>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</si>
  <si>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</si>
  <si>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</si>
  <si>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</si>
  <si>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</si>
  <si>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</si>
  <si>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</si>
  <si>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</si>
  <si>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</si>
  <si>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</si>
  <si>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</si>
  <si>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</si>
  <si>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</si>
  <si>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</si>
  <si>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</si>
  <si>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</si>
  <si>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</si>
  <si>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</si>
  <si>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</si>
  <si>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</si>
  <si>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</si>
  <si>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</si>
  <si>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</si>
  <si>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</si>
  <si>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</si>
  <si>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</si>
  <si>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</si>
  <si>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</si>
  <si>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</si>
  <si>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</si>
  <si>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</si>
  <si>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</si>
  <si>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</si>
  <si>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</si>
  <si>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</si>
  <si>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</si>
  <si>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</si>
  <si>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</si>
  <si>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</si>
  <si>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</si>
  <si>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</si>
  <si>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</si>
  <si>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</si>
  <si>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</si>
  <si>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</si>
  <si>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</si>
  <si>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</si>
  <si>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</si>
  <si>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</si>
  <si>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</si>
  <si>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</si>
  <si>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</si>
  <si>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</si>
  <si>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</si>
  <si>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</si>
  <si>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</si>
  <si>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</si>
  <si>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</si>
  <si>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</si>
  <si>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</si>
  <si>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</si>
  <si>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</si>
  <si>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</si>
  <si>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</si>
  <si>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</si>
  <si>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</si>
  <si>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</si>
  <si>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</si>
  <si>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</si>
  <si>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</si>
  <si>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</si>
  <si>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</si>
  <si>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</si>
  <si>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</si>
  <si>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</si>
  <si>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</si>
  <si>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</si>
  <si>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</si>
  <si>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</si>
  <si>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</si>
  <si>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</si>
  <si>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</si>
  <si>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</si>
  <si>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</si>
  <si>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</si>
  <si>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</si>
  <si>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</si>
  <si>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</si>
  <si>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</si>
  <si>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</si>
  <si>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</si>
  <si>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</si>
  <si>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</si>
  <si>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</si>
  <si>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</si>
  <si>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</si>
  <si>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</si>
  <si>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</si>
  <si>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</si>
  <si>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</si>
  <si>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</si>
  <si>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</si>
  <si>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</si>
  <si>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</si>
  <si>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</si>
  <si>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</si>
  <si>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</si>
  <si>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</si>
  <si>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</si>
  <si>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</si>
  <si>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</si>
  <si>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</si>
  <si>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</si>
  <si>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</si>
  <si>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</si>
  <si>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</si>
  <si>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</si>
  <si>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</si>
  <si>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</si>
  <si>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</si>
  <si>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</si>
  <si>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</si>
  <si>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</si>
  <si>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</si>
  <si>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</si>
  <si>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</si>
  <si>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</si>
  <si>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</si>
  <si>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</si>
  <si>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</si>
  <si>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</si>
  <si>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</si>
  <si>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</si>
  <si>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</si>
  <si>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</si>
  <si>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</si>
  <si>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</si>
  <si>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</si>
  <si>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</si>
  <si>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</si>
  <si>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</si>
  <si>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</si>
  <si>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</si>
  <si>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</si>
  <si>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</si>
  <si>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</si>
  <si>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</si>
  <si>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</si>
  <si>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</si>
  <si>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</si>
  <si>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</si>
  <si>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</si>
  <si>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</si>
  <si>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</si>
  <si>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</si>
  <si>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</si>
  <si>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</si>
  <si>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</si>
  <si>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</si>
  <si>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</si>
  <si>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</si>
  <si>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</si>
  <si>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</si>
  <si>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</si>
  <si>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</si>
  <si>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</si>
  <si>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</si>
  <si>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</si>
  <si>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</si>
  <si>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</si>
  <si>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</si>
  <si>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</si>
  <si>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</si>
  <si>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</si>
  <si>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</si>
  <si>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</si>
  <si>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</si>
  <si>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</si>
  <si>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</si>
  <si>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</si>
  <si>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</si>
  <si>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</si>
  <si>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</si>
  <si>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</si>
  <si>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</si>
  <si>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</si>
  <si>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</si>
  <si>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</si>
  <si>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</si>
  <si>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</si>
  <si>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</si>
  <si>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</si>
  <si>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</si>
  <si>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</si>
  <si>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</si>
  <si>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</si>
  <si>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</si>
  <si>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</si>
  <si>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</si>
  <si>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</si>
  <si>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</si>
  <si>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</si>
  <si>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</si>
  <si>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</si>
  <si>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</si>
  <si>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</si>
  <si>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</si>
  <si>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</si>
  <si>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</si>
  <si>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</si>
  <si>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</si>
  <si>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</si>
  <si>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</si>
  <si>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</si>
  <si>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</si>
  <si>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</si>
  <si>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</si>
  <si>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</si>
  <si>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</si>
  <si>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</si>
  <si>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</si>
  <si>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</si>
  <si>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</si>
  <si>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</si>
  <si>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</si>
  <si>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</si>
  <si>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</si>
  <si>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</si>
  <si>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</si>
  <si>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</si>
  <si>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</si>
  <si>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</si>
  <si>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</si>
  <si>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</si>
  <si>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</si>
  <si>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</si>
  <si>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</si>
  <si>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</si>
  <si>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</si>
  <si>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</si>
  <si>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</si>
  <si>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</si>
  <si>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</si>
  <si>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</si>
  <si>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</si>
  <si>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</si>
  <si>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</si>
  <si>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</si>
  <si>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</si>
  <si>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</si>
  <si>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</si>
  <si>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</si>
  <si>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</si>
  <si>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</si>
  <si>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</si>
  <si>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</si>
  <si>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</si>
  <si>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</si>
  <si>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</si>
  <si>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</si>
  <si>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</si>
  <si>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</si>
  <si>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</si>
  <si>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</si>
  <si>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</si>
  <si>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</si>
  <si>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</si>
  <si>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</si>
  <si>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</si>
  <si>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</si>
  <si>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</si>
  <si>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</si>
  <si>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</si>
  <si>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</si>
  <si>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</si>
  <si>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</si>
  <si>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</si>
  <si>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</si>
  <si>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</si>
  <si>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</si>
  <si>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</si>
  <si>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</si>
  <si>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</si>
  <si>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</si>
  <si>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</si>
  <si>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</si>
  <si>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</si>
  <si>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</si>
  <si>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</si>
  <si>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</si>
  <si>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</si>
  <si>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</si>
  <si>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</si>
  <si>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</si>
  <si>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</si>
  <si>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</si>
  <si>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</si>
  <si>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</si>
  <si>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</si>
  <si>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</si>
  <si>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</si>
  <si>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</si>
  <si>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</si>
  <si>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</si>
  <si>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</si>
  <si>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</si>
  <si>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</si>
  <si>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</si>
  <si>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</si>
  <si>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</si>
  <si>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</si>
  <si>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</si>
  <si>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</si>
  <si>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</si>
  <si>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</si>
  <si>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</si>
  <si>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</si>
  <si>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</si>
  <si>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</si>
  <si>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</si>
  <si>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</si>
  <si>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</si>
  <si>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</si>
  <si>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</si>
  <si>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</si>
  <si>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</si>
  <si>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</si>
  <si>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</si>
  <si>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</si>
  <si>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</si>
  <si>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</si>
  <si>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</si>
  <si>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</si>
  <si>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</si>
  <si>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</si>
  <si>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</si>
  <si>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</si>
  <si>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</si>
  <si>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</si>
  <si>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</si>
  <si>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</si>
  <si>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</si>
  <si>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</si>
  <si>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</si>
  <si>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</si>
  <si>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</si>
  <si>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</si>
  <si>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</si>
  <si>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</si>
  <si>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</si>
  <si>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</si>
  <si>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</si>
  <si>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</si>
  <si>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</si>
  <si>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</si>
  <si>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</si>
  <si>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</si>
  <si>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</si>
  <si>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</si>
  <si>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</si>
  <si>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</si>
  <si>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</si>
  <si>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</si>
  <si>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</si>
  <si>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</si>
  <si>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</si>
  <si>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</si>
  <si>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</si>
  <si>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</si>
  <si>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</si>
  <si>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</si>
  <si>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</si>
  <si>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</si>
  <si>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</si>
  <si>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</si>
  <si>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</si>
  <si>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</si>
  <si>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</si>
  <si>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</si>
  <si>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</si>
  <si>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</si>
  <si>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</si>
  <si>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</si>
  <si>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</si>
  <si>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</si>
  <si>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</si>
  <si>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</si>
  <si>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</si>
  <si>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</si>
  <si>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</si>
  <si>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</si>
  <si>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</si>
  <si>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</si>
  <si>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</si>
  <si>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</si>
  <si>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</si>
  <si>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</si>
  <si>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</si>
  <si>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</si>
  <si>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</si>
  <si>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</si>
  <si>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</si>
  <si>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</si>
  <si>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</si>
  <si>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</si>
  <si>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</si>
  <si>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</si>
  <si>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</si>
  <si>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</si>
  <si>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</si>
  <si>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</si>
  <si>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</si>
  <si>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</si>
  <si>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</si>
  <si>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</si>
  <si>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</si>
  <si>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</si>
  <si>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</si>
  <si>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</si>
  <si>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</si>
  <si>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</si>
  <si>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</si>
  <si>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</si>
  <si>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</si>
  <si>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</si>
  <si>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</si>
  <si>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</si>
  <si>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</si>
  <si>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</si>
  <si>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</si>
  <si>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</si>
  <si>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</si>
  <si>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</si>
  <si>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</si>
  <si>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</si>
  <si>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</si>
  <si>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</si>
  <si>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</si>
  <si>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</si>
  <si>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</si>
  <si>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</si>
  <si>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</si>
  <si>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</si>
  <si>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</si>
  <si>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</si>
  <si>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</si>
  <si>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</si>
  <si>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</si>
  <si>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</si>
  <si>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</si>
  <si>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</si>
  <si>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</si>
  <si>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</si>
  <si>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</si>
  <si>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</si>
  <si>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</si>
  <si>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</si>
  <si>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</si>
  <si>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</si>
  <si>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</si>
  <si>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</si>
  <si>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</si>
  <si>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</si>
  <si>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</si>
  <si>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</si>
  <si>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</si>
  <si>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</si>
  <si>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</si>
  <si>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</si>
  <si>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</si>
  <si>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</si>
  <si>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</si>
  <si>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</si>
  <si>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</si>
  <si>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</si>
  <si>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</si>
  <si>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</si>
  <si>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</si>
  <si>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</si>
  <si>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</si>
  <si>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</si>
  <si>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</si>
  <si>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</si>
  <si>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</si>
  <si>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</si>
  <si>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</si>
  <si>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</si>
  <si>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</si>
  <si>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</si>
  <si>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</si>
  <si>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</si>
  <si>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</si>
  <si>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</si>
  <si>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</si>
  <si>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</si>
  <si>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</si>
  <si>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</si>
  <si>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</si>
  <si>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</si>
  <si>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</si>
  <si>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</si>
  <si>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</si>
  <si>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</si>
  <si>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</si>
  <si>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</si>
  <si>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</si>
  <si>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</si>
  <si>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</si>
  <si>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</si>
  <si>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</si>
  <si>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</si>
  <si>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</si>
  <si>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</si>
  <si>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</si>
  <si>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</si>
  <si>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</si>
  <si>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</si>
  <si>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</si>
  <si>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</si>
  <si>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</si>
  <si>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</si>
  <si>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</si>
  <si>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</si>
  <si>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</si>
  <si>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</si>
  <si>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</si>
  <si>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</si>
  <si>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</si>
  <si>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</si>
  <si>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</si>
  <si>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</si>
  <si>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</si>
  <si>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</si>
  <si>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</si>
  <si>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</si>
  <si>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</si>
  <si>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</si>
  <si>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</si>
  <si>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</si>
  <si>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</si>
  <si>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</si>
  <si>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</si>
  <si>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</si>
  <si>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</si>
  <si>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</si>
  <si>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</si>
  <si>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</si>
  <si>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</si>
  <si>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</si>
  <si>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</si>
  <si>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</si>
  <si>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</si>
  <si>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</si>
  <si>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</si>
  <si>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</si>
  <si>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</si>
  <si>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</si>
  <si>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</si>
  <si>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</si>
  <si>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</si>
  <si>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</si>
  <si>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</si>
  <si>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</si>
  <si>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</si>
  <si>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</si>
  <si>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</si>
  <si>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</si>
  <si>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</si>
  <si>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</si>
  <si>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</si>
  <si>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</si>
  <si>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</si>
  <si>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</si>
  <si>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</si>
  <si>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</si>
  <si>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</si>
  <si>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</si>
  <si>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</si>
  <si>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</si>
  <si>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</si>
  <si>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</si>
  <si>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</si>
  <si>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</si>
  <si>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</si>
  <si>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</si>
  <si>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</si>
  <si>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</si>
  <si>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</si>
  <si>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</si>
  <si>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</si>
  <si>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</si>
  <si>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</si>
  <si>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</si>
  <si>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</si>
  <si>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</si>
  <si>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</si>
  <si>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</si>
  <si>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</si>
  <si>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</si>
  <si>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</si>
  <si>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</si>
  <si>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</si>
  <si>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</si>
  <si>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</si>
  <si>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</si>
  <si>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</si>
  <si>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</si>
  <si>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</si>
  <si>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</si>
  <si>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</si>
  <si>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</si>
  <si>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</si>
  <si>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</si>
  <si>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</si>
  <si>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</si>
  <si>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</si>
  <si>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</si>
  <si>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</si>
  <si>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</si>
  <si>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</si>
  <si>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</si>
  <si>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</si>
  <si>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</si>
  <si>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</si>
  <si>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</si>
  <si>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</si>
  <si>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</si>
  <si>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</si>
  <si>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</si>
  <si>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</si>
  <si>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</si>
  <si>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</si>
  <si>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</si>
  <si>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</si>
  <si>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</si>
  <si>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</si>
  <si>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</si>
  <si>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</si>
  <si>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</si>
  <si>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</si>
  <si>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</si>
  <si>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</si>
  <si>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</si>
  <si>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</si>
  <si>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</si>
  <si>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</si>
  <si>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</si>
  <si>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</si>
  <si>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</si>
  <si>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</si>
  <si>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</si>
  <si>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</si>
  <si>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</si>
  <si>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</si>
  <si>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</si>
  <si>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</si>
  <si>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</si>
  <si>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</si>
  <si>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</si>
  <si>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</si>
  <si>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</si>
  <si>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</si>
  <si>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</si>
  <si>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</si>
  <si>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</si>
  <si>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</si>
  <si>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</si>
  <si>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</si>
  <si>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</si>
  <si>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</si>
  <si>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</si>
  <si>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</si>
  <si>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</si>
  <si>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</si>
  <si>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</si>
  <si>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</si>
  <si>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</si>
  <si>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</si>
  <si>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</si>
  <si>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</si>
  <si>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</si>
  <si>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</si>
  <si>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</si>
  <si>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</si>
  <si>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</si>
  <si>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</si>
  <si>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</si>
  <si>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</si>
  <si>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</si>
  <si>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</si>
  <si>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</si>
  <si>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</si>
  <si>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</si>
  <si>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</si>
  <si>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</si>
  <si>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</si>
  <si>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</si>
  <si>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</si>
  <si>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</si>
  <si>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</si>
  <si>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</si>
  <si>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</si>
  <si>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</si>
  <si>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</si>
  <si>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</si>
  <si>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</si>
  <si>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</si>
  <si>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</si>
  <si>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</si>
  <si>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</si>
  <si>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</si>
  <si>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</si>
  <si>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</si>
  <si>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</si>
  <si>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</si>
  <si>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</si>
  <si>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</si>
  <si>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</si>
  <si>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</si>
  <si>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</si>
  <si>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</si>
  <si>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</si>
  <si>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</si>
  <si>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</si>
  <si>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</si>
  <si>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</si>
  <si>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</si>
  <si>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</si>
  <si>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</si>
  <si>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</si>
  <si>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</si>
  <si>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</si>
  <si>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</si>
  <si>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</si>
  <si>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</si>
  <si>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</si>
  <si>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</si>
  <si>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</si>
  <si>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</si>
  <si>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</si>
  <si>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</si>
  <si>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</si>
  <si>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</si>
  <si>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</si>
  <si>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</si>
  <si>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</si>
  <si>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</si>
  <si>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</si>
  <si>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</si>
  <si>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</si>
  <si>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</si>
  <si>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</si>
  <si>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</si>
  <si>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</si>
  <si>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</si>
  <si>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</si>
  <si>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</si>
  <si>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</si>
  <si>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</si>
  <si>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</si>
  <si>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</si>
  <si>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</si>
  <si>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</si>
  <si>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</si>
  <si>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</si>
  <si>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</si>
  <si>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</si>
  <si>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</si>
  <si>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</si>
  <si>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</si>
  <si>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</si>
  <si>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</si>
  <si>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</si>
  <si>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</si>
  <si>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</si>
  <si>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</si>
  <si>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</si>
  <si>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</si>
  <si>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</si>
  <si>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</si>
  <si>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</si>
  <si>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</si>
  <si>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</si>
  <si>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</si>
  <si>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</si>
  <si>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</si>
  <si>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</si>
  <si>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</si>
  <si>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</si>
  <si>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</si>
  <si>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</si>
  <si>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</si>
  <si>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</si>
  <si>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</si>
  <si>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</si>
  <si>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</si>
  <si>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</si>
  <si>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</si>
  <si>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</si>
  <si>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</si>
  <si>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</si>
  <si>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</si>
  <si>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</si>
  <si>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</si>
  <si>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</si>
  <si>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</si>
  <si>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</si>
  <si>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</si>
  <si>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</si>
  <si>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</si>
  <si>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</si>
  <si>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</si>
  <si>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</si>
  <si>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</si>
  <si>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</si>
  <si>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</si>
  <si>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</si>
  <si>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</si>
  <si>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</si>
  <si>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</si>
  <si>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</si>
  <si>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</si>
  <si>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</si>
  <si>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</si>
  <si>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</si>
  <si>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</si>
  <si>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</si>
  <si>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</si>
  <si>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</si>
  <si>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</si>
  <si>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</si>
  <si>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</si>
  <si>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</si>
  <si>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</si>
  <si>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</si>
  <si>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</si>
  <si>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</si>
  <si>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</si>
  <si>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</si>
  <si>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</si>
  <si>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</si>
  <si>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</si>
  <si>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</si>
  <si>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</si>
  <si>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</si>
  <si>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</si>
  <si>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</si>
  <si>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</si>
  <si>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</si>
  <si>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</si>
  <si>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</si>
  <si>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</si>
  <si>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</si>
  <si>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</si>
  <si>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</si>
  <si>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</si>
  <si>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</si>
  <si>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</si>
  <si>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</si>
  <si>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</si>
  <si>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</si>
  <si>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</si>
  <si>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</si>
  <si>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</si>
  <si>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</si>
  <si>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</si>
  <si>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</si>
  <si>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</si>
  <si>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</si>
  <si>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</si>
  <si>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</si>
  <si>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</si>
  <si>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</si>
  <si>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</si>
  <si>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</si>
  <si>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</si>
  <si>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</si>
  <si>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</si>
  <si>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</si>
  <si>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</si>
  <si>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</si>
  <si>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</si>
  <si>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</si>
  <si>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</si>
  <si>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</si>
  <si>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</si>
  <si>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</si>
  <si>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</si>
  <si>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</si>
  <si>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</si>
  <si>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</si>
  <si>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</si>
  <si>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</si>
  <si>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</si>
  <si>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</si>
  <si>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</si>
  <si>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</si>
  <si>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</si>
  <si>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</si>
  <si>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</si>
  <si>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</si>
  <si>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</si>
  <si>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</si>
  <si>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</si>
  <si>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</si>
  <si>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</si>
  <si>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</si>
  <si>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</si>
  <si>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</si>
  <si>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</si>
  <si>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</si>
  <si>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</si>
  <si>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</si>
  <si>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</si>
  <si>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</si>
  <si>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</si>
  <si>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</si>
  <si>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</si>
  <si>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</si>
  <si>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</si>
  <si>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</si>
  <si>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</si>
  <si>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</si>
  <si>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</si>
  <si>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</si>
  <si>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</si>
  <si>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</si>
  <si>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</si>
  <si>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</si>
  <si>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</si>
  <si>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</si>
  <si>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</si>
  <si>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</si>
  <si>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</si>
  <si>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</si>
  <si>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</si>
  <si>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</si>
  <si>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</si>
  <si>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</si>
  <si>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</si>
  <si>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</si>
  <si>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</si>
  <si>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</si>
  <si>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</si>
  <si>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</si>
  <si>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</si>
  <si>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</si>
  <si>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</si>
  <si>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</si>
  <si>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</si>
  <si>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</si>
  <si>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</si>
  <si>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</si>
  <si>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</si>
  <si>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</si>
  <si>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</si>
  <si>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</si>
  <si>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</si>
  <si>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</si>
  <si>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</si>
  <si>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</si>
  <si>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</si>
  <si>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</si>
  <si>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</si>
  <si>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</si>
  <si>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</si>
  <si>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</si>
  <si>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</si>
  <si>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</si>
  <si>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</si>
  <si>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</si>
  <si>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</si>
  <si>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</si>
  <si>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</si>
  <si>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</si>
  <si>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</si>
  <si>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</si>
  <si>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</si>
  <si>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</si>
  <si>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</si>
  <si>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</si>
  <si>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</si>
  <si>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</si>
  <si>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</si>
  <si>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</si>
  <si>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</si>
  <si>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</si>
  <si>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</si>
  <si>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</si>
  <si>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</si>
  <si>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</si>
  <si>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</si>
  <si>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</si>
  <si>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</si>
  <si>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</si>
  <si>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</si>
  <si>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</si>
  <si>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</si>
  <si>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</si>
  <si>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</si>
  <si>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</si>
  <si>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</si>
  <si>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</si>
  <si>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</si>
  <si>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</si>
  <si>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</si>
  <si>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</si>
  <si>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</si>
  <si>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</si>
  <si>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</si>
  <si>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</si>
  <si>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</si>
  <si>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</si>
  <si>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</si>
  <si>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</si>
  <si>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</si>
  <si>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</si>
  <si>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</si>
  <si>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</si>
  <si>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</si>
  <si>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</si>
  <si>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</si>
  <si>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</si>
  <si>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</si>
  <si>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</si>
  <si>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</si>
  <si>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</si>
  <si>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</si>
  <si>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</si>
  <si>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</si>
  <si>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</si>
  <si>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</si>
  <si>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</si>
  <si>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</si>
  <si>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</si>
  <si>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</si>
  <si>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</si>
  <si>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</si>
  <si>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</si>
  <si>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</si>
  <si>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</si>
  <si>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</si>
  <si>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</si>
  <si>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</si>
  <si>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</si>
  <si>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</si>
  <si>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</si>
  <si>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</si>
  <si>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</si>
  <si>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</si>
  <si>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</si>
  <si>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</si>
  <si>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</si>
  <si>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</si>
  <si>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</si>
  <si>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</si>
  <si>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</si>
  <si>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</si>
  <si>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</si>
  <si>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</si>
  <si>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</si>
  <si>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</si>
  <si>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</si>
  <si>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</si>
  <si>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</si>
  <si>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</si>
  <si>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</si>
  <si>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</si>
  <si>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</si>
  <si>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</si>
  <si>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</si>
  <si>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</si>
  <si>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</si>
  <si>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</si>
  <si>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</si>
  <si>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</si>
  <si>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</si>
  <si>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</si>
  <si>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</si>
  <si>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</si>
  <si>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</si>
  <si>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</si>
  <si>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</si>
  <si>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</si>
  <si>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</si>
  <si>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</si>
  <si>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</si>
  <si>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</si>
  <si>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</si>
  <si>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</si>
  <si>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</si>
  <si>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</si>
  <si>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</si>
  <si>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</si>
  <si>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</si>
  <si>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</si>
  <si>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</si>
  <si>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</si>
  <si>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</si>
  <si>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</si>
  <si>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</si>
  <si>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</si>
  <si>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</si>
  <si>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</si>
  <si>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</si>
  <si>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</si>
  <si>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</si>
  <si>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</si>
  <si>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</si>
  <si>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</si>
  <si>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</si>
  <si>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</si>
  <si>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</si>
  <si>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</si>
  <si>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</si>
  <si>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</si>
  <si>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</si>
  <si>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</si>
  <si>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</si>
  <si>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</si>
  <si>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</si>
  <si>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</si>
  <si>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</si>
  <si>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</si>
  <si>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</si>
  <si>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</si>
  <si>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</si>
  <si>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</si>
  <si>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</si>
  <si>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</si>
  <si>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</si>
  <si>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</si>
  <si>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</si>
  <si>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</si>
  <si>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</si>
  <si>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</si>
  <si>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</si>
  <si>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</si>
  <si>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</si>
  <si>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</si>
  <si>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</si>
  <si>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</si>
  <si>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</si>
  <si>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</si>
  <si>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</si>
  <si>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</si>
  <si>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</si>
  <si>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</si>
  <si>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</si>
  <si>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</si>
  <si>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</si>
  <si>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</si>
  <si>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</si>
  <si>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</si>
  <si>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</si>
  <si>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</si>
  <si>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</si>
  <si>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</si>
  <si>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</si>
  <si>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</si>
  <si>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</si>
  <si>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</si>
  <si>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</si>
  <si>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</si>
  <si>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</si>
  <si>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</si>
  <si>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</si>
  <si>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</si>
  <si>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</si>
  <si>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</si>
  <si>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</si>
  <si>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</si>
  <si>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</si>
  <si>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</si>
  <si>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</si>
  <si>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</si>
  <si>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</si>
  <si>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</si>
  <si>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</si>
  <si>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</si>
  <si>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</si>
  <si>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</si>
  <si>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</si>
  <si>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</si>
  <si>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</si>
  <si>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</si>
  <si>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</si>
  <si>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</si>
  <si>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</si>
  <si>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</si>
  <si>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</si>
  <si>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</si>
  <si>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</si>
  <si>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</si>
  <si>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</si>
  <si>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</si>
  <si>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</si>
  <si>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</si>
  <si>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</si>
  <si>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</si>
  <si>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</si>
  <si>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</si>
  <si>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</si>
  <si>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</si>
  <si>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</si>
  <si>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</si>
  <si>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</si>
  <si>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</si>
  <si>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</si>
  <si>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</si>
  <si>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</si>
  <si>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</si>
  <si>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</si>
  <si>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</si>
  <si>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</si>
  <si>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</si>
  <si>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</si>
  <si>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</si>
  <si>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</si>
  <si>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</si>
  <si>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</si>
  <si>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</si>
  <si>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</si>
  <si>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</si>
  <si>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</si>
  <si>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</si>
  <si>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</si>
  <si>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</si>
  <si>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</si>
  <si>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</si>
  <si>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</si>
  <si>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</si>
  <si>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</si>
  <si>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</si>
  <si>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</si>
  <si>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</si>
  <si>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</si>
  <si>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</si>
  <si>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</si>
  <si>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</si>
  <si>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</si>
  <si>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</si>
  <si>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</si>
  <si>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</si>
  <si>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</si>
  <si>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</si>
  <si>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</si>
  <si>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</si>
  <si>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</si>
  <si>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</si>
  <si>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</si>
  <si>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</si>
  <si>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</si>
  <si>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</si>
  <si>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</si>
  <si>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</si>
  <si>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</si>
  <si>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</si>
  <si>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</si>
  <si>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</si>
  <si>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</si>
  <si>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</si>
  <si>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</si>
  <si>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</si>
  <si>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</si>
  <si>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</si>
  <si>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</si>
  <si>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</si>
  <si>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</si>
  <si>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</si>
  <si>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</si>
  <si>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</si>
  <si>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</si>
  <si>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</si>
  <si>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</si>
  <si>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</si>
  <si>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</si>
  <si>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</si>
  <si>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</si>
  <si>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</si>
  <si>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</si>
  <si>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</si>
  <si>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</si>
  <si>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</si>
  <si>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</si>
  <si>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</si>
  <si>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</si>
  <si>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</si>
  <si>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</si>
  <si>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</si>
  <si>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</si>
  <si>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</si>
  <si>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</si>
  <si>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</si>
  <si>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</si>
  <si>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</si>
  <si>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</si>
  <si>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</si>
  <si>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</si>
  <si>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</si>
  <si>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</si>
  <si>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</si>
  <si>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</si>
  <si>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</si>
  <si>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</si>
  <si>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</si>
  <si>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</si>
  <si>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</si>
  <si>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</si>
  <si>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</si>
  <si>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</si>
  <si>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</si>
  <si>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</si>
  <si>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</si>
  <si>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</si>
  <si>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</si>
  <si>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</si>
  <si>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</si>
  <si>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</si>
  <si>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</si>
  <si>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</si>
  <si>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</si>
  <si>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</si>
  <si>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</si>
  <si>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</si>
  <si>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</si>
  <si>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</si>
  <si>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</si>
  <si>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</si>
  <si>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</si>
  <si>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</si>
  <si>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</si>
  <si>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</si>
  <si>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</si>
  <si>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</si>
  <si>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</si>
  <si>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</si>
  <si>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</si>
  <si>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</si>
  <si>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</si>
  <si>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</si>
  <si>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</si>
  <si>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</si>
  <si>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</si>
  <si>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</si>
  <si>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</si>
  <si>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</si>
  <si>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</si>
  <si>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</si>
  <si>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</si>
  <si>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</si>
  <si>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</si>
  <si>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</si>
  <si>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</si>
  <si>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</si>
  <si>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</si>
  <si>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</si>
  <si>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</si>
  <si>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</si>
  <si>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</si>
  <si>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</si>
  <si>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</si>
  <si>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</si>
  <si>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</si>
  <si>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</si>
  <si>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</si>
  <si>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</si>
  <si>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</si>
  <si>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</si>
  <si>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</si>
  <si>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</si>
  <si>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</si>
  <si>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</si>
  <si>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</si>
  <si>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</si>
  <si>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</si>
  <si>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</si>
  <si>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</si>
  <si>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</si>
  <si>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</si>
  <si>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</si>
  <si>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</si>
  <si>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</si>
  <si>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</si>
  <si>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</si>
  <si>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</si>
  <si>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</si>
  <si>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</si>
  <si>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</si>
  <si>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</si>
  <si>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</si>
  <si>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</si>
  <si>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</si>
  <si>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</si>
  <si>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</si>
  <si>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</si>
  <si>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</si>
  <si>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</si>
  <si>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</si>
  <si>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</si>
  <si>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</si>
  <si>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</si>
  <si>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</si>
  <si>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</si>
  <si>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</si>
  <si>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</si>
  <si>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</si>
  <si>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</si>
  <si>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</si>
  <si>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</si>
  <si>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</si>
  <si>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</si>
  <si>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</si>
  <si>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</si>
  <si>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</si>
  <si>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</si>
  <si>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</si>
  <si>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</si>
  <si>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</si>
  <si>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</si>
  <si>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</si>
  <si>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</si>
  <si>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</si>
  <si>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</si>
  <si>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</si>
  <si>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</si>
  <si>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</si>
  <si>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</si>
  <si>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</si>
  <si>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</si>
  <si>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</si>
  <si>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</si>
  <si>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</si>
  <si>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</si>
  <si>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</si>
  <si>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</si>
  <si>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</si>
  <si>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</si>
  <si>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</si>
  <si>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</si>
  <si>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</si>
  <si>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</si>
  <si>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</si>
  <si>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</si>
  <si>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</si>
  <si>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</si>
  <si>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</si>
  <si>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</si>
  <si>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</si>
  <si>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</si>
  <si>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</si>
  <si>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</si>
  <si>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</si>
  <si>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</si>
  <si>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</si>
  <si>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</si>
  <si>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</si>
  <si>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</si>
  <si>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</si>
  <si>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</si>
  <si>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</si>
  <si>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</si>
  <si>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</si>
  <si>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</si>
  <si>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</si>
  <si>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</si>
  <si>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</si>
  <si>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</si>
  <si>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</si>
  <si>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</si>
  <si>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</si>
  <si>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</si>
  <si>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</si>
  <si>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</si>
  <si>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</si>
  <si>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</si>
  <si>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</si>
  <si>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</si>
  <si>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</si>
  <si>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</si>
  <si>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</si>
  <si>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</si>
  <si>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</si>
  <si>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</si>
  <si>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</si>
  <si>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</si>
  <si>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</si>
  <si>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</si>
  <si>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</si>
  <si>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</si>
  <si>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</si>
  <si>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</si>
  <si>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</si>
  <si>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</si>
  <si>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</si>
  <si>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</si>
  <si>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</si>
  <si>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</si>
  <si>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</si>
  <si>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</si>
  <si>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</si>
  <si>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</si>
  <si>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</si>
  <si>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</si>
  <si>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</si>
  <si>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</si>
  <si>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</si>
  <si>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</si>
  <si>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</si>
  <si>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</si>
  <si>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</si>
  <si>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</si>
  <si>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</si>
  <si>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</si>
  <si>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</si>
  <si>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</si>
  <si>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</si>
  <si>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</si>
  <si>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</si>
  <si>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</si>
  <si>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</si>
  <si>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</si>
  <si>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</si>
  <si>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</si>
  <si>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</si>
  <si>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</si>
  <si>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</si>
  <si>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</si>
  <si>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</si>
  <si>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</si>
  <si>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</si>
  <si>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</si>
  <si>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</si>
  <si>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</si>
  <si>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</si>
  <si>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</si>
  <si>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</si>
  <si>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</si>
  <si>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</si>
  <si>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</si>
  <si>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</si>
  <si>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</si>
  <si>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</si>
  <si>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</si>
  <si>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</si>
  <si>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</si>
  <si>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</si>
  <si>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</si>
  <si>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</si>
  <si>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</si>
  <si>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</si>
  <si>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</si>
  <si>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</si>
  <si>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</si>
  <si>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</si>
  <si>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</si>
  <si>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</si>
  <si>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</si>
  <si>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</si>
  <si>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</si>
  <si>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</si>
  <si>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</si>
  <si>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</si>
  <si>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</si>
  <si>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</si>
  <si>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</si>
  <si>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</si>
  <si>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</si>
  <si>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</si>
  <si>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</si>
  <si>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</si>
  <si>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</si>
  <si>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</si>
  <si>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</si>
  <si>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</si>
  <si>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</si>
  <si>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</si>
  <si>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</si>
  <si>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</si>
  <si>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</si>
  <si>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</si>
  <si>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</si>
  <si>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</si>
  <si>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</si>
  <si>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</si>
  <si>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</si>
  <si>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</si>
  <si>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</si>
  <si>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</si>
  <si>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</si>
  <si>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</si>
  <si>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</si>
  <si>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</si>
  <si>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</si>
  <si>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</si>
  <si>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</si>
  <si>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</si>
  <si>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</si>
  <si>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</si>
  <si>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</si>
  <si>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</si>
  <si>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</si>
  <si>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</si>
  <si>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</si>
  <si>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</si>
  <si>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</si>
  <si>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</si>
  <si>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</si>
  <si>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</si>
  <si>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</si>
  <si>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</si>
  <si>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</si>
  <si>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</si>
  <si>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</si>
  <si>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</si>
  <si>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</si>
  <si>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</si>
  <si>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</si>
  <si>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</si>
  <si>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</si>
  <si>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</si>
  <si>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</si>
  <si>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</si>
  <si>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</si>
  <si>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</si>
  <si>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</si>
  <si>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</si>
  <si>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</si>
  <si>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</si>
  <si>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</si>
  <si>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</si>
  <si>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</si>
  <si>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</si>
  <si>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</si>
  <si>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</si>
  <si>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</si>
  <si>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</si>
  <si>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</si>
  <si>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</si>
  <si>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</si>
  <si>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</si>
  <si>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</si>
  <si>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</si>
  <si>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</si>
  <si>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</si>
  <si>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</si>
  <si>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</si>
  <si>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</si>
  <si>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</si>
  <si>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</si>
  <si>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</si>
  <si>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</si>
  <si>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</si>
  <si>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</si>
  <si>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</si>
  <si>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</si>
  <si>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</si>
  <si>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</si>
  <si>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</si>
  <si>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</si>
  <si>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</si>
  <si>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</si>
  <si>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</si>
  <si>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</si>
  <si>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</si>
  <si>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</si>
  <si>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</si>
  <si>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</si>
  <si>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</si>
  <si>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</si>
  <si>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</si>
  <si>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</si>
  <si>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</si>
  <si>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</si>
  <si>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</si>
  <si>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</si>
  <si>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</si>
  <si>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</si>
  <si>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</si>
  <si>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</si>
  <si>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</si>
  <si>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</si>
  <si>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</si>
  <si>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</si>
  <si>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</si>
  <si>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</si>
  <si>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</si>
  <si>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</si>
  <si>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</si>
  <si>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</si>
  <si>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</si>
  <si>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</si>
  <si>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</si>
  <si>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</si>
  <si>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</si>
  <si>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</si>
  <si>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</si>
  <si>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</si>
  <si>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</si>
  <si>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</si>
  <si>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</si>
  <si>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</si>
  <si>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</si>
  <si>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</si>
  <si>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</si>
  <si>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</si>
  <si>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</si>
  <si>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</si>
  <si>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</si>
  <si>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</si>
  <si>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</si>
  <si>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</si>
  <si>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</si>
  <si>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</si>
  <si>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</si>
  <si>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</si>
  <si>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</si>
  <si>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</si>
  <si>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</si>
  <si>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</si>
  <si>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</si>
  <si>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</si>
  <si>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</si>
  <si>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</si>
  <si>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</si>
  <si>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</si>
  <si>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</si>
  <si>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</si>
  <si>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</si>
  <si>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</si>
  <si>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</si>
  <si>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</si>
  <si>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</si>
  <si>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</si>
  <si>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</si>
  <si>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</si>
  <si>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</si>
  <si>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</si>
  <si>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</si>
  <si>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</si>
  <si>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</si>
  <si>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</si>
  <si>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</si>
  <si>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</si>
  <si>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</si>
  <si>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</si>
  <si>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</si>
  <si>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</si>
  <si>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</si>
  <si>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</si>
  <si>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</si>
  <si>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</si>
  <si>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</si>
  <si>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</si>
  <si>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</si>
  <si>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</si>
  <si>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</si>
  <si>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</si>
  <si>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</si>
  <si>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</si>
  <si>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</si>
  <si>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</si>
  <si>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</si>
  <si>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</si>
  <si>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</si>
  <si>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</si>
  <si>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</si>
  <si>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</si>
  <si>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</si>
  <si>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</si>
  <si>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</si>
  <si>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</si>
  <si>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</si>
  <si>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</si>
  <si>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</si>
  <si>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</si>
  <si>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</si>
  <si>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</si>
  <si>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</si>
  <si>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</si>
  <si>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</si>
  <si>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</si>
  <si>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</si>
  <si>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</si>
  <si>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</si>
  <si>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</si>
  <si>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</si>
  <si>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</si>
  <si>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</si>
  <si>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</si>
  <si>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</si>
  <si>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</si>
  <si>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</si>
  <si>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</si>
  <si>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</si>
  <si>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</si>
  <si>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</si>
  <si>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</si>
  <si>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</si>
  <si>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</si>
  <si>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</si>
  <si>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</si>
  <si>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</si>
  <si>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</si>
  <si>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</si>
  <si>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</si>
  <si>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</si>
  <si>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</si>
  <si>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</si>
  <si>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</si>
  <si>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</si>
  <si>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</si>
  <si>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</si>
  <si>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</si>
  <si>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</si>
  <si>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</si>
  <si>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</si>
  <si>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</si>
  <si>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</si>
  <si>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</si>
  <si>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</si>
  <si>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</si>
  <si>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</si>
  <si>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</si>
  <si>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</si>
  <si>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</si>
  <si>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</si>
  <si>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</si>
  <si>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</si>
  <si>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</si>
  <si>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</si>
  <si>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</si>
  <si>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</si>
  <si>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</si>
  <si>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</si>
  <si>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</si>
  <si>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</si>
  <si>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</si>
  <si>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</si>
  <si>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</si>
  <si>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</si>
  <si>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</si>
  <si>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</si>
  <si>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</si>
  <si>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</si>
  <si>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</si>
  <si>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</si>
  <si>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</si>
  <si>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</si>
  <si>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</si>
  <si>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</si>
  <si>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</si>
  <si>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</si>
  <si>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</si>
  <si>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</si>
  <si>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</si>
  <si>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</si>
  <si>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</si>
  <si>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</si>
  <si>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</si>
  <si>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</si>
  <si>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</si>
  <si>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</si>
  <si>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</si>
  <si>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</si>
  <si>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</si>
  <si>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</si>
  <si>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</si>
  <si>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</si>
  <si>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</si>
  <si>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</si>
  <si>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</si>
  <si>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</si>
  <si>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</si>
  <si>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</si>
  <si>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</si>
  <si>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</si>
  <si>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</si>
  <si>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</si>
  <si>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</si>
  <si>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</si>
  <si>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</si>
  <si>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</si>
  <si>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</si>
  <si>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</si>
  <si>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</si>
  <si>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</si>
  <si>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</si>
  <si>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</si>
  <si>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</si>
  <si>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</si>
  <si>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</si>
  <si>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</si>
  <si>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</si>
  <si>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</si>
  <si>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</si>
  <si>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</si>
  <si>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</si>
  <si>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</si>
  <si>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</si>
  <si>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</si>
  <si>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</si>
  <si>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</si>
  <si>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</si>
  <si>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</si>
  <si>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</si>
  <si>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</si>
  <si>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</si>
  <si>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</si>
  <si>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</si>
  <si>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</si>
  <si>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</si>
  <si>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</si>
  <si>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</si>
  <si>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</si>
  <si>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</si>
  <si>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</si>
  <si>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</si>
  <si>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</si>
  <si>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</si>
  <si>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</si>
  <si>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</si>
  <si>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</si>
  <si>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</si>
  <si>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</si>
  <si>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</si>
  <si>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</si>
  <si>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</si>
  <si>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</si>
  <si>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</si>
  <si>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</si>
  <si>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</si>
  <si>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</si>
  <si>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</si>
  <si>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</si>
  <si>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</si>
  <si>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</si>
  <si>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</si>
  <si>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</si>
  <si>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</si>
  <si>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</si>
  <si>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</si>
  <si>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</si>
  <si>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</si>
  <si>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</si>
  <si>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</si>
  <si>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</si>
  <si>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</si>
  <si>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</si>
  <si>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</si>
  <si>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</si>
  <si>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</si>
  <si>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</si>
  <si>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</si>
  <si>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</si>
  <si>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</si>
  <si>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</si>
  <si>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</si>
  <si>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</si>
  <si>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</si>
  <si>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</si>
  <si>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</si>
  <si>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</si>
  <si>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</si>
  <si>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</si>
  <si>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</si>
  <si>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</si>
  <si>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</si>
  <si>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</si>
  <si>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</si>
  <si>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</si>
  <si>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</si>
  <si>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</si>
  <si>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</si>
  <si>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</si>
  <si>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</si>
  <si>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</si>
  <si>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</si>
  <si>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</si>
  <si>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</si>
  <si>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</si>
  <si>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</si>
  <si>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</si>
  <si>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</si>
  <si>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</si>
  <si>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</si>
  <si>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</si>
  <si>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</si>
  <si>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</si>
  <si>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</si>
  <si>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</si>
  <si>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</si>
  <si>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</si>
  <si>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</si>
  <si>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</si>
  <si>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</si>
  <si>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</si>
  <si>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</si>
  <si>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</si>
  <si>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</si>
  <si>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</si>
  <si>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</si>
  <si>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</si>
  <si>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</si>
  <si>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</si>
  <si>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</si>
  <si>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</si>
  <si>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</si>
  <si>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</si>
  <si>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</si>
  <si>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</si>
  <si>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</si>
  <si>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</si>
  <si>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</si>
  <si>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</si>
  <si>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</si>
  <si>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</si>
  <si>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</si>
  <si>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</si>
  <si>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</si>
  <si>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</si>
  <si>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</si>
  <si>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</si>
  <si>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</si>
  <si>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</si>
  <si>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</si>
  <si>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</si>
  <si>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</si>
  <si>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</si>
  <si>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</si>
  <si>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</si>
  <si>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</si>
  <si>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</si>
  <si>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</si>
  <si>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</si>
  <si>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</si>
  <si>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</si>
  <si>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</si>
  <si>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</si>
  <si>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</si>
  <si>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</si>
  <si>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</si>
  <si>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</si>
  <si>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</si>
  <si>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</si>
  <si>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</si>
  <si>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</si>
  <si>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</si>
  <si>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</si>
  <si>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</si>
  <si>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</si>
  <si>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</si>
  <si>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</si>
  <si>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</si>
  <si>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</si>
  <si>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</si>
  <si>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</si>
  <si>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</si>
  <si>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</si>
  <si>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</si>
  <si>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</si>
  <si>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</si>
  <si>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</si>
  <si>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</si>
  <si>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</si>
  <si>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</si>
  <si>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</si>
  <si>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</si>
  <si>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</si>
  <si>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</si>
  <si>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</si>
  <si>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</si>
  <si>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</si>
  <si>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</si>
  <si>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</si>
  <si>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</si>
  <si>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</si>
  <si>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</si>
  <si>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</si>
  <si>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</si>
  <si>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</si>
  <si>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</si>
  <si>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</si>
  <si>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</si>
  <si>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</si>
  <si>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</si>
  <si>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</si>
  <si>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</si>
  <si>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</si>
  <si>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</si>
  <si>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</si>
  <si>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</si>
  <si>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</si>
  <si>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</si>
  <si>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</si>
  <si>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</si>
  <si>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</si>
  <si>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</si>
  <si>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</si>
  <si>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</si>
  <si>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</si>
  <si>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</si>
  <si>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</si>
  <si>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</si>
  <si>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</si>
  <si>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</si>
  <si>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</si>
  <si>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</si>
  <si>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</si>
  <si>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</si>
  <si>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</si>
  <si>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</si>
  <si>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</si>
  <si>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</si>
  <si>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</si>
  <si>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</si>
  <si>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</si>
  <si>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</si>
  <si>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</si>
  <si>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</si>
  <si>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</si>
  <si>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</si>
  <si>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</si>
  <si>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</si>
  <si>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</si>
  <si>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</si>
  <si>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</si>
  <si>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</si>
  <si>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</si>
  <si>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</si>
  <si>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</si>
  <si>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</si>
  <si>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</si>
  <si>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</si>
  <si>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</si>
  <si>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</si>
  <si>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</si>
  <si>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</si>
  <si>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</si>
  <si>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</si>
  <si>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</si>
  <si>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</si>
  <si>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</si>
  <si>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</si>
  <si>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</si>
  <si>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</si>
  <si>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</si>
  <si>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</si>
  <si>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</si>
  <si>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</si>
  <si>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</si>
  <si>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</si>
  <si>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</si>
  <si>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</si>
  <si>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</si>
  <si>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</si>
  <si>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</si>
  <si>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</si>
  <si>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</si>
  <si>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</si>
  <si>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</si>
  <si>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</si>
  <si>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</si>
  <si>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</si>
  <si>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</si>
  <si>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</si>
  <si>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</si>
  <si>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</si>
  <si>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</si>
  <si>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</si>
  <si>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</si>
  <si>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</si>
  <si>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</si>
  <si>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</si>
  <si>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</si>
  <si>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</si>
  <si>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</si>
  <si>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</si>
  <si>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</si>
  <si>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</si>
  <si>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</si>
  <si>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</si>
  <si>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</si>
  <si>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</si>
  <si>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</si>
  <si>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</si>
  <si>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</si>
  <si>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</si>
  <si>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</si>
  <si>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</si>
  <si>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</si>
  <si>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</si>
  <si>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</si>
  <si>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</si>
  <si>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</si>
  <si>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</si>
  <si>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</si>
  <si>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</si>
  <si>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</si>
  <si>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</si>
  <si>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</si>
  <si>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</si>
  <si>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</si>
  <si>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</si>
  <si>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</si>
  <si>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</si>
  <si>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</si>
  <si>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</si>
  <si>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</si>
  <si>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</si>
  <si>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</si>
  <si>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</si>
  <si>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</si>
  <si>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</si>
  <si>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</si>
  <si>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</si>
  <si>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</si>
  <si>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</si>
  <si>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</si>
  <si>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</si>
  <si>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</si>
  <si>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</si>
  <si>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</si>
  <si>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</si>
  <si>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</si>
  <si>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</si>
  <si>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</si>
  <si>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</si>
  <si>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</si>
  <si>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</si>
  <si>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</si>
  <si>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</si>
  <si>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</si>
  <si>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</si>
  <si>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</si>
  <si>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</si>
  <si>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</si>
  <si>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</si>
  <si>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</si>
  <si>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</si>
  <si>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</si>
  <si>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</si>
  <si>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</si>
  <si>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</si>
  <si>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</si>
  <si>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</si>
  <si>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</si>
  <si>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</si>
  <si>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</si>
  <si>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</si>
  <si>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</si>
  <si>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</si>
  <si>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</si>
  <si>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</si>
  <si>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</si>
  <si>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</si>
  <si>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</si>
  <si>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</si>
  <si>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</si>
  <si>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</si>
  <si>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</si>
  <si>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</si>
  <si>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</si>
  <si>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</si>
  <si>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</si>
  <si>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</si>
  <si>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</si>
  <si>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</si>
  <si>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</si>
  <si>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</si>
  <si>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</si>
  <si>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</si>
  <si>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</si>
  <si>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</si>
  <si>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</si>
  <si>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</si>
  <si>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</si>
  <si>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</si>
  <si>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</si>
  <si>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</si>
  <si>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</si>
  <si>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</si>
  <si>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</si>
  <si>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</si>
  <si>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</si>
  <si>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</si>
  <si>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</si>
  <si>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</si>
  <si>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</si>
  <si>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</si>
  <si>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</si>
  <si>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</si>
  <si>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</si>
  <si>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</si>
  <si>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</si>
  <si>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</si>
  <si>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</si>
  <si>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</si>
  <si>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</si>
  <si>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</si>
  <si>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</si>
  <si>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</si>
  <si>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</si>
  <si>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</si>
  <si>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</si>
  <si>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</si>
  <si>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</si>
  <si>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</si>
  <si>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</si>
  <si>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</si>
  <si>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</si>
  <si>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</si>
  <si>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</si>
  <si>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</si>
  <si>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</si>
  <si>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</si>
  <si>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</si>
  <si>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</si>
  <si>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</si>
  <si>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</si>
  <si>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</si>
  <si>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</si>
  <si>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</si>
  <si>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</si>
  <si>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</si>
  <si>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</si>
  <si>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</si>
  <si>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</si>
  <si>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</si>
  <si>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</si>
  <si>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</si>
  <si>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</si>
  <si>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</si>
  <si>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</si>
  <si>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</si>
  <si>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</si>
  <si>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</si>
  <si>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</si>
  <si>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</si>
  <si>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</si>
  <si>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</si>
  <si>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</si>
  <si>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</si>
  <si>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</si>
  <si>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</si>
  <si>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</si>
  <si>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</si>
  <si>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</si>
  <si>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</si>
  <si>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</si>
  <si>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</si>
  <si>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</si>
  <si>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</si>
  <si>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</si>
  <si>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</si>
  <si>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</si>
  <si>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</si>
  <si>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</si>
  <si>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</si>
  <si>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</si>
  <si>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</si>
  <si>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</si>
  <si>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</si>
  <si>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</si>
  <si>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</si>
  <si>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</si>
  <si>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</si>
  <si>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</si>
  <si>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</si>
  <si>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</si>
  <si>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</si>
  <si>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</si>
  <si>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</si>
  <si>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</si>
  <si>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</si>
  <si>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</si>
  <si>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</si>
  <si>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</si>
  <si>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</si>
  <si>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</si>
  <si>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</si>
  <si>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</si>
  <si>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</si>
  <si>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</si>
  <si>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</si>
  <si>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</si>
  <si>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</si>
  <si>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</si>
  <si>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</si>
  <si>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</si>
  <si>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</si>
  <si>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</si>
  <si>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</si>
  <si>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</si>
  <si>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</si>
  <si>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</si>
  <si>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</si>
  <si>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</si>
  <si>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</si>
  <si>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</si>
  <si>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</si>
  <si>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</si>
  <si>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</si>
  <si>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</si>
  <si>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</si>
  <si>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</si>
  <si>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</si>
  <si>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</si>
  <si>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</si>
  <si>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</si>
  <si>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</si>
  <si>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</si>
  <si>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</si>
  <si>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</si>
  <si>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</si>
  <si>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</si>
  <si>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</si>
  <si>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</si>
  <si>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</si>
  <si>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</si>
  <si>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</si>
  <si>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</si>
  <si>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</si>
  <si>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</si>
  <si>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</si>
  <si>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</si>
  <si>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</si>
  <si>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</si>
  <si>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</si>
  <si>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</si>
  <si>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</si>
  <si>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</si>
  <si>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</si>
  <si>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</si>
  <si>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</si>
  <si>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</si>
  <si>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</si>
  <si>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</si>
  <si>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</si>
  <si>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</si>
  <si>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</si>
  <si>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</si>
  <si>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</si>
  <si>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</si>
  <si>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</si>
  <si>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</si>
  <si>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</si>
  <si>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</si>
  <si>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</si>
  <si>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</si>
  <si>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</si>
  <si>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</si>
  <si>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</si>
  <si>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</si>
  <si>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</si>
  <si>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</si>
  <si>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</si>
  <si>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</si>
  <si>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</si>
  <si>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</si>
  <si>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</si>
  <si>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</si>
  <si>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</si>
  <si>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</si>
  <si>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</si>
  <si>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</si>
  <si>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</si>
  <si>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</si>
  <si>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</si>
  <si>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</si>
  <si>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</si>
  <si>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</si>
  <si>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</si>
  <si>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</si>
  <si>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</si>
  <si>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</si>
  <si>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</si>
  <si>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</si>
  <si>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</si>
  <si>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</si>
  <si>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</si>
  <si>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</si>
  <si>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</si>
  <si>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</si>
  <si>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</si>
  <si>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</si>
  <si>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</si>
  <si>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</si>
  <si>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</si>
  <si>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</si>
  <si>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</si>
  <si>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</si>
  <si>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</si>
  <si>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</si>
  <si>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</si>
  <si>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</si>
  <si>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</si>
  <si>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</si>
  <si>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</si>
  <si>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</si>
  <si>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</si>
  <si>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</si>
  <si>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</si>
  <si>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</si>
  <si>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</si>
  <si>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</si>
  <si>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</si>
  <si>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</si>
  <si>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</si>
  <si>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</si>
  <si>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</si>
  <si>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</si>
  <si>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</si>
  <si>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</si>
  <si>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</si>
  <si>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</si>
  <si>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</si>
  <si>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</si>
  <si>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</si>
  <si>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</si>
  <si>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</si>
  <si>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</si>
  <si>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</si>
  <si>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</si>
  <si>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</si>
  <si>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</si>
  <si>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</si>
  <si>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</si>
  <si>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</si>
  <si>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</si>
  <si>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</si>
  <si>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</si>
  <si>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</si>
  <si>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</si>
  <si>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</si>
  <si>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</si>
  <si>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</si>
  <si>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</si>
  <si>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</si>
  <si>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</si>
  <si>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</si>
  <si>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</si>
  <si>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</si>
  <si>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</si>
  <si>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</si>
  <si>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</si>
  <si>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</si>
  <si>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</si>
  <si>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</si>
  <si>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</si>
  <si>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</si>
  <si>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</si>
  <si>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</si>
  <si>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</si>
  <si>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</si>
  <si>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</si>
  <si>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</si>
  <si>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</si>
  <si>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</si>
  <si>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</si>
  <si>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</si>
  <si>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</si>
  <si>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</si>
  <si>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</si>
  <si>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</si>
  <si>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</si>
  <si>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</si>
  <si>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</si>
  <si>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</si>
  <si>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</si>
  <si>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</si>
  <si>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</si>
  <si>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</si>
  <si>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</si>
  <si>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</si>
  <si>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</si>
  <si>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</si>
  <si>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</si>
  <si>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</si>
  <si>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</si>
  <si>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</si>
  <si>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</si>
  <si>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</si>
  <si>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</si>
  <si>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</si>
  <si>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</si>
  <si>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</si>
  <si>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</si>
  <si>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</si>
  <si>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</si>
  <si>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</si>
  <si>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</si>
  <si>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</si>
  <si>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</si>
  <si>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</si>
  <si>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</si>
  <si>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</si>
  <si>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</si>
  <si>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</si>
  <si>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</si>
  <si>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</si>
  <si>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</si>
  <si>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</si>
  <si>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</si>
  <si>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</si>
  <si>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</si>
  <si>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</si>
  <si>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</si>
  <si>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</si>
  <si>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</si>
  <si>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</si>
  <si>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</si>
  <si>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</si>
  <si>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</si>
  <si>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</si>
  <si>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</si>
  <si>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</si>
  <si>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</si>
  <si>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</si>
  <si>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</si>
  <si>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</si>
  <si>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</si>
  <si>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</si>
  <si>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</si>
  <si>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</si>
  <si>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</si>
  <si>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</si>
  <si>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</si>
  <si>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</si>
  <si>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</si>
  <si>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</si>
  <si>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</si>
  <si>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</si>
  <si>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</si>
  <si>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</si>
  <si>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</si>
  <si>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</si>
  <si>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</si>
  <si>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</si>
  <si>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</si>
  <si>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</si>
  <si>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</si>
  <si>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</si>
  <si>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</si>
  <si>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</si>
  <si>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</si>
  <si>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</si>
  <si>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</si>
  <si>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</si>
  <si>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</si>
  <si>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</si>
  <si>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</si>
  <si>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</si>
  <si>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</si>
  <si>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</si>
  <si>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</si>
  <si>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</si>
  <si>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</si>
  <si>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</si>
  <si>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</si>
  <si>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</si>
  <si>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</si>
  <si>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</si>
  <si>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</si>
  <si>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</si>
  <si>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</si>
  <si>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</si>
  <si>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</si>
  <si>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</si>
  <si>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</si>
  <si>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</si>
  <si>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</si>
  <si>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</si>
  <si>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</si>
  <si>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</si>
  <si>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</si>
  <si>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</si>
  <si>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</si>
  <si>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</si>
  <si>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</si>
  <si>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</si>
  <si>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</si>
  <si>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</si>
  <si>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</si>
  <si>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</si>
  <si>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</si>
  <si>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</si>
  <si>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</si>
  <si>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</si>
  <si>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</si>
  <si>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</si>
  <si>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</si>
  <si>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</si>
  <si>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</si>
  <si>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</si>
  <si>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</si>
  <si>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</si>
  <si>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</si>
  <si>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</si>
  <si>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</si>
  <si>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</si>
  <si>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</si>
  <si>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</si>
  <si>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</si>
  <si>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</si>
  <si>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</si>
  <si>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</si>
  <si>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</si>
  <si>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</si>
  <si>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</si>
  <si>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</si>
  <si>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</si>
  <si>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</si>
  <si>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</si>
  <si>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</si>
  <si>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</si>
  <si>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</si>
  <si>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</si>
  <si>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</si>
  <si>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</si>
  <si>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</si>
  <si>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</si>
  <si>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</si>
  <si>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</si>
  <si>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</si>
  <si>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</si>
  <si>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</si>
  <si>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</si>
  <si>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</si>
  <si>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</si>
  <si>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</si>
  <si>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</si>
  <si>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</si>
  <si>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</si>
  <si>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</si>
  <si>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</si>
  <si>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</si>
  <si>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</si>
  <si>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</si>
  <si>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</si>
  <si>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</si>
  <si>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</si>
  <si>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</si>
  <si>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</si>
  <si>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</si>
  <si>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</si>
  <si>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</si>
  <si>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</si>
  <si>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</si>
  <si>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</si>
  <si>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</si>
  <si>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</si>
  <si>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</si>
  <si>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</si>
  <si>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</si>
  <si>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</si>
  <si>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</si>
  <si>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</si>
  <si>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</si>
  <si>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</si>
  <si>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</si>
  <si>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</si>
  <si>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</si>
  <si>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</si>
  <si>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</si>
  <si>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</si>
  <si>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</si>
  <si>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</si>
  <si>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</si>
  <si>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</si>
  <si>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</si>
  <si>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</si>
  <si>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</si>
  <si>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</si>
  <si>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</si>
  <si>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</si>
  <si>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</si>
  <si>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</si>
  <si>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</si>
  <si>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</si>
  <si>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</si>
  <si>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</si>
  <si>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</si>
  <si>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</si>
  <si>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</si>
  <si>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</si>
  <si>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</si>
  <si>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</si>
  <si>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</si>
  <si>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</si>
  <si>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</si>
  <si>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</si>
  <si>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</si>
  <si>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</si>
  <si>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</si>
  <si>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</si>
  <si>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</si>
  <si>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</si>
  <si>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</si>
  <si>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</si>
  <si>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</si>
  <si>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</si>
  <si>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</si>
  <si>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</si>
  <si>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</si>
  <si>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</si>
  <si>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</si>
  <si>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</si>
  <si>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</si>
  <si>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</si>
  <si>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</si>
  <si>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</si>
  <si>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</si>
  <si>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</si>
  <si>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</si>
  <si>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</si>
  <si>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</si>
  <si>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</si>
  <si>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</si>
  <si>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</si>
  <si>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</si>
  <si>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</si>
  <si>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</si>
  <si>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</si>
  <si>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</si>
  <si>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</si>
  <si>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</si>
  <si>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</si>
  <si>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</si>
  <si>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</si>
  <si>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</si>
  <si>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</si>
  <si>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</si>
  <si>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</si>
  <si>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</si>
  <si>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</si>
  <si>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</si>
  <si>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</si>
  <si>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</si>
  <si>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</si>
  <si>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</si>
  <si>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</si>
  <si>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</si>
  <si>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</si>
  <si>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</si>
  <si>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</si>
  <si>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</si>
  <si>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</si>
  <si>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</si>
  <si>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</si>
  <si>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</si>
  <si>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</si>
  <si>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</si>
  <si>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</si>
  <si>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</si>
  <si>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</si>
  <si>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</si>
  <si>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</si>
  <si>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</si>
  <si>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</si>
  <si>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</si>
  <si>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</si>
  <si>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</si>
  <si>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</si>
  <si>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</si>
  <si>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</si>
  <si>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</si>
  <si>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</si>
  <si>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</si>
  <si>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</si>
  <si>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</si>
  <si>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</si>
  <si>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</si>
  <si>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</si>
  <si>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</si>
  <si>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</si>
  <si>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</si>
  <si>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</si>
  <si>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</si>
  <si>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</si>
  <si>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</si>
  <si>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</si>
  <si>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</si>
  <si>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</si>
  <si>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</si>
  <si>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</si>
  <si>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</si>
  <si>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</si>
  <si>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</si>
  <si>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</si>
  <si>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</si>
  <si>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</si>
  <si>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</si>
  <si>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</si>
  <si>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</si>
  <si>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</si>
  <si>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</si>
  <si>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</si>
  <si>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</si>
  <si>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</si>
  <si>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</si>
  <si>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</si>
  <si>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</si>
  <si>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</si>
  <si>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</si>
  <si>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</si>
  <si>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</si>
  <si>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</si>
  <si>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</si>
  <si>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</si>
  <si>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</si>
  <si>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</si>
  <si>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</si>
  <si>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</si>
  <si>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</si>
  <si>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</si>
  <si>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</si>
  <si>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</si>
  <si>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</si>
  <si>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</si>
  <si>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</si>
  <si>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</si>
  <si>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</si>
  <si>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</si>
  <si>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</si>
  <si>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</si>
  <si>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</si>
  <si>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</si>
  <si>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</si>
  <si>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</si>
  <si>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</si>
  <si>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</si>
  <si>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</si>
  <si>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</si>
  <si>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</si>
  <si>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</si>
  <si>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</si>
  <si>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</si>
  <si>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</si>
  <si>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</si>
  <si>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</si>
  <si>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</si>
  <si>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</si>
  <si>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</si>
  <si>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</si>
  <si>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</si>
  <si>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</si>
  <si>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</si>
  <si>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</si>
  <si>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</si>
  <si>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</si>
  <si>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</si>
  <si>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</si>
  <si>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</si>
  <si>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</si>
  <si>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</si>
  <si>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</si>
  <si>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</si>
  <si>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</si>
  <si>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</si>
  <si>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</si>
  <si>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</si>
  <si>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</si>
  <si>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</si>
  <si>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</si>
  <si>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</si>
  <si>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</si>
  <si>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</si>
  <si>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</si>
  <si>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</si>
  <si>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</si>
  <si>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</si>
  <si>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</si>
  <si>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</si>
  <si>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</si>
  <si>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</si>
  <si>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</si>
  <si>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</si>
  <si>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</si>
  <si>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</si>
  <si>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</si>
  <si>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</si>
  <si>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</si>
  <si>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</si>
  <si>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</si>
  <si>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</si>
  <si>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</si>
  <si>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</si>
  <si>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</si>
  <si>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</si>
  <si>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</si>
  <si>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</si>
  <si>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</si>
  <si>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</si>
  <si>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</si>
  <si>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</si>
  <si>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</si>
  <si>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</si>
  <si>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</si>
  <si>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</si>
  <si>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</si>
  <si>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</si>
  <si>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</si>
  <si>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</si>
  <si>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</si>
  <si>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</si>
  <si>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</si>
  <si>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</si>
  <si>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</si>
  <si>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</si>
  <si>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</si>
  <si>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</si>
  <si>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</si>
  <si>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</si>
  <si>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</si>
  <si>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</si>
  <si>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</si>
  <si>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</si>
  <si>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</si>
  <si>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</si>
  <si>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</si>
  <si>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</si>
  <si>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</si>
  <si>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</si>
  <si>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</si>
  <si>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</si>
  <si>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</si>
  <si>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</si>
  <si>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</si>
  <si>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</si>
  <si>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</si>
  <si>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</si>
  <si>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</si>
  <si>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</si>
  <si>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</si>
  <si>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</si>
  <si>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</si>
  <si>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</si>
  <si>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</si>
  <si>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</si>
  <si>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</si>
  <si>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</si>
  <si>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</si>
  <si>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</si>
  <si>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</si>
  <si>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</si>
  <si>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</si>
  <si>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</si>
  <si>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</si>
  <si>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</si>
  <si>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</si>
  <si>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</si>
  <si>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</si>
  <si>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</si>
  <si>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</si>
  <si>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</si>
  <si>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</si>
  <si>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</si>
  <si>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</si>
  <si>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</si>
  <si>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</si>
  <si>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</si>
  <si>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</si>
  <si>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</si>
  <si>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</si>
  <si>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</si>
  <si>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</si>
  <si>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</si>
  <si>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</si>
  <si>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</si>
  <si>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</si>
  <si>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</si>
  <si>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</si>
  <si>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</si>
  <si>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</si>
  <si>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</si>
  <si>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</si>
  <si>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</si>
  <si>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</si>
  <si>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</si>
  <si>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</si>
  <si>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</si>
  <si>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</si>
  <si>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</si>
  <si>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</si>
  <si>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</si>
  <si>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</si>
  <si>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</si>
  <si>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</si>
  <si>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</si>
  <si>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</si>
  <si>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</si>
  <si>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</si>
  <si>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</si>
  <si>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</si>
  <si>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</si>
  <si>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</si>
  <si>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</si>
  <si>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</si>
  <si>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</si>
  <si>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</si>
  <si>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</si>
  <si>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</si>
  <si>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</si>
  <si>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</si>
  <si>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</si>
  <si>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</si>
  <si>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</si>
  <si>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</si>
  <si>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</si>
  <si>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</si>
  <si>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</si>
  <si>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</si>
  <si>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</si>
  <si>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</si>
  <si>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</si>
  <si>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</si>
  <si>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</si>
  <si>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</si>
  <si>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</si>
  <si>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</si>
  <si>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</si>
  <si>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</si>
  <si>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</si>
  <si>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</si>
  <si>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</si>
  <si>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</si>
  <si>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</si>
  <si>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</si>
  <si>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</si>
  <si>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</si>
  <si>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</si>
  <si>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</si>
  <si>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</si>
  <si>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</si>
  <si>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</si>
  <si>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</si>
  <si>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</si>
  <si>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</si>
  <si>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</si>
  <si>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</si>
  <si>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</si>
  <si>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</si>
  <si>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</si>
  <si>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</si>
  <si>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</si>
  <si>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</si>
  <si>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</si>
  <si>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</si>
  <si>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</si>
  <si>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</si>
  <si>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</si>
  <si>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</si>
  <si>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</si>
  <si>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</si>
  <si>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</si>
  <si>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</si>
  <si>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</si>
  <si>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</si>
  <si>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</si>
  <si>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</si>
  <si>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</si>
  <si>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</si>
  <si>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</si>
  <si>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</si>
  <si>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</si>
  <si>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</si>
  <si>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</si>
  <si>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</si>
  <si>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</si>
  <si>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</si>
  <si>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</si>
  <si>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</si>
  <si>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</si>
  <si>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</si>
  <si>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</si>
  <si>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</si>
  <si>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</si>
  <si>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</si>
  <si>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</si>
  <si>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</si>
  <si>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</si>
  <si>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</si>
  <si>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</si>
  <si>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</si>
  <si>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</si>
  <si>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</si>
  <si>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</si>
  <si>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</si>
  <si>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</si>
  <si>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</si>
  <si>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</si>
  <si>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</si>
  <si>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</si>
  <si>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</si>
  <si>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</si>
  <si>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</si>
  <si>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</si>
  <si>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</si>
  <si>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</si>
  <si>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</si>
  <si>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</si>
  <si>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</si>
  <si>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</si>
  <si>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</si>
  <si>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</si>
  <si>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</si>
  <si>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</si>
  <si>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</si>
  <si>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</si>
  <si>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</si>
  <si>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</si>
  <si>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</si>
  <si>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</si>
  <si>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</si>
  <si>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</si>
  <si>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</si>
  <si>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</si>
  <si>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</si>
  <si>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</si>
  <si>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</si>
  <si>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</si>
  <si>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</si>
  <si>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</si>
  <si>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</si>
  <si>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</si>
  <si>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</si>
  <si>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</si>
  <si>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</si>
  <si>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</si>
  <si>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</si>
  <si>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</si>
  <si>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</si>
  <si>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</si>
  <si>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</si>
  <si>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</si>
  <si>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</si>
  <si>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</si>
  <si>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</si>
  <si>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</si>
  <si>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</si>
  <si>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</si>
  <si>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</si>
  <si>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</si>
  <si>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</si>
  <si>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</si>
  <si>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</si>
  <si>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</si>
  <si>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</si>
  <si>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</si>
  <si>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</si>
  <si>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</si>
  <si>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</si>
  <si>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</si>
  <si>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</si>
  <si>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</si>
  <si>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</si>
  <si>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</si>
  <si>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</si>
  <si>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</si>
  <si>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</si>
  <si>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</si>
  <si>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</si>
  <si>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</si>
  <si>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</si>
  <si>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</si>
  <si>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</si>
  <si>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</si>
  <si>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</si>
  <si>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</si>
  <si>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</si>
  <si>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</si>
  <si>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</si>
  <si>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</si>
  <si>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</si>
  <si>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</si>
  <si>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</si>
  <si>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</si>
  <si>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</si>
  <si>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</si>
  <si>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</si>
  <si>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</si>
  <si>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</si>
  <si>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</si>
  <si>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</si>
  <si>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</si>
  <si>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</si>
  <si>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</si>
  <si>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</si>
  <si>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</si>
  <si>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</si>
  <si>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</si>
  <si>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</si>
  <si>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</si>
  <si>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</si>
  <si>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</si>
  <si>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</si>
  <si>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</si>
  <si>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</si>
  <si>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</si>
  <si>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</si>
  <si>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</si>
  <si>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</si>
  <si>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</si>
  <si>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</si>
  <si>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</si>
  <si>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</si>
  <si>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</si>
  <si>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</si>
  <si>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</si>
  <si>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</si>
  <si>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</si>
  <si>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</si>
  <si>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</si>
  <si>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</si>
  <si>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</si>
  <si>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</si>
  <si>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</si>
  <si>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</si>
  <si>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</si>
  <si>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</si>
  <si>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</si>
  <si>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</si>
  <si>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</si>
  <si>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</si>
  <si>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</si>
  <si>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</si>
  <si>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</si>
  <si>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</si>
  <si>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</si>
  <si>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</si>
  <si>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</si>
  <si>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</si>
  <si>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</si>
  <si>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</si>
  <si>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</si>
  <si>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</si>
  <si>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</si>
  <si>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</si>
  <si>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</si>
  <si>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</si>
  <si>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</si>
  <si>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</si>
  <si>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</si>
  <si>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</si>
  <si>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</si>
  <si>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</si>
  <si>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</si>
  <si>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</si>
  <si>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</si>
  <si>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</si>
  <si>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</si>
  <si>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</si>
  <si>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</si>
  <si>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</si>
  <si>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</si>
  <si>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</si>
  <si>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</si>
  <si>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</si>
  <si>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</si>
  <si>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</si>
  <si>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</si>
  <si>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</si>
  <si>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</si>
  <si>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</si>
  <si>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</si>
  <si>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</si>
  <si>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</si>
  <si>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</si>
  <si>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</si>
  <si>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</si>
  <si>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</si>
  <si>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</si>
  <si>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</si>
  <si>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</si>
  <si>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</si>
  <si>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</si>
  <si>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</si>
  <si>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</si>
  <si>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</si>
  <si>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</si>
  <si>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</si>
  <si>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</si>
  <si>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</si>
  <si>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</si>
  <si>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</si>
  <si>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</si>
  <si>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</si>
  <si>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</si>
  <si>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</si>
  <si>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</si>
  <si>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</si>
  <si>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</si>
  <si>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</si>
  <si>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</si>
  <si>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</si>
  <si>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</si>
  <si>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</si>
  <si>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</si>
  <si>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</si>
  <si>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</si>
  <si>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</si>
  <si>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</si>
  <si>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</si>
  <si>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</si>
  <si>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</si>
  <si>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</si>
  <si>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</si>
  <si>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</si>
  <si>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</si>
  <si>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</si>
  <si>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</si>
  <si>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</si>
  <si>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</si>
  <si>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</si>
  <si>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</si>
  <si>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</si>
  <si>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</si>
  <si>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</si>
  <si>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</si>
  <si>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</si>
  <si>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</si>
  <si>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</si>
  <si>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</si>
  <si>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</si>
  <si>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</si>
  <si>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</si>
  <si>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</si>
  <si>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</si>
  <si>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</si>
  <si>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</si>
  <si>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</si>
  <si>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</si>
  <si>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</si>
  <si>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</si>
  <si>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</si>
  <si>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</si>
  <si>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</si>
  <si>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</si>
  <si>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</si>
  <si>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</si>
  <si>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</si>
  <si>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</si>
  <si>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</si>
  <si>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</si>
  <si>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</si>
  <si>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</si>
  <si>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</si>
  <si>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</si>
  <si>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</si>
  <si>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</si>
  <si>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</si>
  <si>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</si>
  <si>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</si>
  <si>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</si>
  <si>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</si>
  <si>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</si>
  <si>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</si>
  <si>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</si>
  <si>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</si>
  <si>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</si>
  <si>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</si>
  <si>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</si>
  <si>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</si>
  <si>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</si>
  <si>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</si>
  <si>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</si>
  <si>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</si>
  <si>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</si>
  <si>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</si>
  <si>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</si>
  <si>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</si>
  <si>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</si>
  <si>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</si>
  <si>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</si>
  <si>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</si>
  <si>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</si>
  <si>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</si>
  <si>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</si>
  <si>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</si>
  <si>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</si>
  <si>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</si>
  <si>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</si>
  <si>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</si>
  <si>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</si>
  <si>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</si>
  <si>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</si>
  <si>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</si>
  <si>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</si>
  <si>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</si>
  <si>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</si>
  <si>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</si>
  <si>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</si>
  <si>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</si>
  <si>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</si>
  <si>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</si>
  <si>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</si>
  <si>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</si>
  <si>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</si>
  <si>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</si>
  <si>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</si>
  <si>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</si>
  <si>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</si>
  <si>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</si>
  <si>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</si>
  <si>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</si>
  <si>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</si>
  <si>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</si>
  <si>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</si>
  <si>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</si>
  <si>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</si>
  <si>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</si>
  <si>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</si>
  <si>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</si>
  <si>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</si>
  <si>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</si>
  <si>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</si>
  <si>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</si>
  <si>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</si>
  <si>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</si>
  <si>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</si>
  <si>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</si>
  <si>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</si>
  <si>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</si>
  <si>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</si>
  <si>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</si>
  <si>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</si>
  <si>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</si>
  <si>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</si>
  <si>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</si>
  <si>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</si>
  <si>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</si>
  <si>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</si>
  <si>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</si>
  <si>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</si>
  <si>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</si>
  <si>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</si>
  <si>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</si>
  <si>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</si>
  <si>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</si>
  <si>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</si>
  <si>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</si>
  <si>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</si>
  <si>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</si>
  <si>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</si>
  <si>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</si>
  <si>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</si>
  <si>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</si>
  <si>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</si>
  <si>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</si>
  <si>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</si>
  <si>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</si>
  <si>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</si>
  <si>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</si>
  <si>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</si>
  <si>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</si>
  <si>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</si>
  <si>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</si>
  <si>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</si>
  <si>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</si>
  <si>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</si>
  <si>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</si>
  <si>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</si>
  <si>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</si>
  <si>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</si>
  <si>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</si>
  <si>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</si>
  <si>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</si>
  <si>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</si>
  <si>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</si>
  <si>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</si>
  <si>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</si>
  <si>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</si>
  <si>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</si>
  <si>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</si>
  <si>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</si>
  <si>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</si>
  <si>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</si>
  <si>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</si>
  <si>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</si>
  <si>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</si>
  <si>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</si>
  <si>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</si>
  <si>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</si>
  <si>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</si>
  <si>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</si>
  <si>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</si>
  <si>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</si>
  <si>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</si>
  <si>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</si>
  <si>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</si>
  <si>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</si>
  <si>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</si>
  <si>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</si>
  <si>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</si>
  <si>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</si>
  <si>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</si>
  <si>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</si>
  <si>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</si>
  <si>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</si>
  <si>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</si>
  <si>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</si>
  <si>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</si>
  <si>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</si>
  <si>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</si>
  <si>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</si>
  <si>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</si>
  <si>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</si>
  <si>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</si>
  <si>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</si>
  <si>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</si>
  <si>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</si>
  <si>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</si>
  <si>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</si>
  <si>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</si>
  <si>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</si>
  <si>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</si>
  <si>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</si>
  <si>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</si>
  <si>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</si>
  <si>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</si>
  <si>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</si>
  <si>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</si>
  <si>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</si>
  <si>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</si>
  <si>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</si>
  <si>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</si>
  <si>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</si>
  <si>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</si>
  <si>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</si>
  <si>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</si>
  <si>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</si>
  <si>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</si>
  <si>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</si>
  <si>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</si>
  <si>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</si>
  <si>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</si>
  <si>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</si>
  <si>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</si>
  <si>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</si>
  <si>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</si>
  <si>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</si>
  <si>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</si>
  <si>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</si>
  <si>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</si>
  <si>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</si>
  <si>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</si>
  <si>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</si>
  <si>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</si>
  <si>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</si>
  <si>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</si>
  <si>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</si>
  <si>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</si>
  <si>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</si>
  <si>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</si>
  <si>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</si>
  <si>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</si>
  <si>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</si>
  <si>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</si>
  <si>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</si>
  <si>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</si>
  <si>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</si>
  <si>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</si>
  <si>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</si>
  <si>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</si>
  <si>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</si>
  <si>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</si>
  <si>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</si>
  <si>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</si>
  <si>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</si>
  <si>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</si>
  <si>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</si>
  <si>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</si>
  <si>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</si>
  <si>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</si>
  <si>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</si>
  <si>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</si>
  <si>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</si>
  <si>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</si>
  <si>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</si>
  <si>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</si>
  <si>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</si>
  <si>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</si>
  <si>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</si>
  <si>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</si>
  <si>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</si>
  <si>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</si>
  <si>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</si>
  <si>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</si>
  <si>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</si>
  <si>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</si>
  <si>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</si>
  <si>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</si>
  <si>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</si>
  <si>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</si>
  <si>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</si>
  <si>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</si>
  <si>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</si>
  <si>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</si>
  <si>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</si>
  <si>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</si>
  <si>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</si>
  <si>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</si>
  <si>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</si>
  <si>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</si>
  <si>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</si>
  <si>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</si>
  <si>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</si>
  <si>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</si>
  <si>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</si>
  <si>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</si>
  <si>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</si>
  <si>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</si>
  <si>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</si>
  <si>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</si>
  <si>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</si>
  <si>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</si>
  <si>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</si>
  <si>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</si>
  <si>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</si>
  <si>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</si>
  <si>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</si>
  <si>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</si>
  <si>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</si>
  <si>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</si>
  <si>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</si>
  <si>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</si>
  <si>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</si>
  <si>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</si>
  <si>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</si>
  <si>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</si>
  <si>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</si>
  <si>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</si>
  <si>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</si>
  <si>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</si>
  <si>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</si>
  <si>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</si>
  <si>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</si>
  <si>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</si>
  <si>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</si>
  <si>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</si>
  <si>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</si>
  <si>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</si>
  <si>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</si>
  <si>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</si>
  <si>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</si>
  <si>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</si>
  <si>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</si>
  <si>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</si>
  <si>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</si>
  <si>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</si>
  <si>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</si>
  <si>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</si>
  <si>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</si>
  <si>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</si>
  <si>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</si>
  <si>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</si>
  <si>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</si>
  <si>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</si>
  <si>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</si>
  <si>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</si>
  <si>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</si>
  <si>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</si>
  <si>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</si>
  <si>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</si>
  <si>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</si>
  <si>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</si>
  <si>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</si>
  <si>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</si>
  <si>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</si>
  <si>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</si>
  <si>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</si>
  <si>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</si>
  <si>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</si>
  <si>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</si>
  <si>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</si>
  <si>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</si>
  <si>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</si>
  <si>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</si>
  <si>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</si>
  <si>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</si>
  <si>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</si>
  <si>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</si>
  <si>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</si>
  <si>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</si>
  <si>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</si>
  <si>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</si>
  <si>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</si>
  <si>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</si>
  <si>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</si>
  <si>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</si>
  <si>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</si>
  <si>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</si>
  <si>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</si>
  <si>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</si>
  <si>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</si>
  <si>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</si>
  <si>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</si>
  <si>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</si>
  <si>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</si>
  <si>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</si>
  <si>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</si>
  <si>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</si>
  <si>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</si>
  <si>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</si>
  <si>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</si>
  <si>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</si>
  <si>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</si>
  <si>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</si>
  <si>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</si>
  <si>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</si>
  <si>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</si>
  <si>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</si>
  <si>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</si>
  <si>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</si>
  <si>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</si>
  <si>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</si>
  <si>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</si>
  <si>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</si>
  <si>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</si>
  <si>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</si>
  <si>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</si>
  <si>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</si>
  <si>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</si>
  <si>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</si>
  <si>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</si>
  <si>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</si>
  <si>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</si>
  <si>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</si>
  <si>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</si>
  <si>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</si>
  <si>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</si>
  <si>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</si>
  <si>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</si>
  <si>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</si>
  <si>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</si>
  <si>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</si>
  <si>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</si>
  <si>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</si>
  <si>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</si>
  <si>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</si>
  <si>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</si>
  <si>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</si>
  <si>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</si>
  <si>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</si>
  <si>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</si>
  <si>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</si>
  <si>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</si>
  <si>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</si>
  <si>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</si>
  <si>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</si>
  <si>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</si>
  <si>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</si>
  <si>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</si>
  <si>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</si>
  <si>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</si>
  <si>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</si>
  <si>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</si>
  <si>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</si>
  <si>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</si>
  <si>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</si>
  <si>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</si>
  <si>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</si>
  <si>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</si>
  <si>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</si>
  <si>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</si>
  <si>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</si>
  <si>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</si>
  <si>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</si>
  <si>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</si>
  <si>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</si>
  <si>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</si>
  <si>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</si>
  <si>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</si>
  <si>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</si>
  <si>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</si>
  <si>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</si>
  <si>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</si>
  <si>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</si>
  <si>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</si>
  <si>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</si>
  <si>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</si>
  <si>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</si>
  <si>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</si>
  <si>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</si>
  <si>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</si>
  <si>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</si>
  <si>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</si>
  <si>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</si>
  <si>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</si>
  <si>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</si>
  <si>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</si>
  <si>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</si>
  <si>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</si>
  <si>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</si>
  <si>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</si>
  <si>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</si>
  <si>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</si>
  <si>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</si>
  <si>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</si>
  <si>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</si>
  <si>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</si>
  <si>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</si>
  <si>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</si>
  <si>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</si>
  <si>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</si>
  <si>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</si>
  <si>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</si>
  <si>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</si>
  <si>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</si>
  <si>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</si>
  <si>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</si>
  <si>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</si>
  <si>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</si>
  <si>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</si>
  <si>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</si>
  <si>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</si>
  <si>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</si>
  <si>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</si>
  <si>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</si>
  <si>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</si>
  <si>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</si>
  <si>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</si>
  <si>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</si>
  <si>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</si>
  <si>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</si>
  <si>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</si>
  <si>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</si>
  <si>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</si>
  <si>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</si>
  <si>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</si>
  <si>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</si>
  <si>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</si>
  <si>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</si>
  <si>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</si>
  <si>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</si>
  <si>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</si>
  <si>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</si>
  <si>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</si>
  <si>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</si>
  <si>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</si>
  <si>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</si>
  <si>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</si>
  <si>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</si>
  <si>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</si>
  <si>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</si>
  <si>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</si>
  <si>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</si>
  <si>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</si>
  <si>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</si>
  <si>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</si>
  <si>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</si>
  <si>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</si>
  <si>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</si>
  <si>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</si>
  <si>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</si>
  <si>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</si>
  <si>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</si>
  <si>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</si>
  <si>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</si>
  <si>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</si>
  <si>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</si>
  <si>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</si>
  <si>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</si>
  <si>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</si>
  <si>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</si>
  <si>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</si>
  <si>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</si>
  <si>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</si>
  <si>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</si>
  <si>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</si>
  <si>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</si>
  <si>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</si>
  <si>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</si>
  <si>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</si>
  <si>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</si>
  <si>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</si>
  <si>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</si>
  <si>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</si>
  <si>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</si>
  <si>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</si>
  <si>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</si>
  <si>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</si>
  <si>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</si>
  <si>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</si>
  <si>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</si>
  <si>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</si>
  <si>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</si>
  <si>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</si>
  <si>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</si>
  <si>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</si>
  <si>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</si>
  <si>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</si>
  <si>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</si>
  <si>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</si>
  <si>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</si>
  <si>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</si>
  <si>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</si>
  <si>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</si>
  <si>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</si>
  <si>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</si>
  <si>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</si>
  <si>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</si>
  <si>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</si>
  <si>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</si>
  <si>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</si>
  <si>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</si>
  <si>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</si>
  <si>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</si>
  <si>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</si>
  <si>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</si>
  <si>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</si>
  <si>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</si>
  <si>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</si>
  <si>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</si>
  <si>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</si>
  <si>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</si>
  <si>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</si>
  <si>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</si>
  <si>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</si>
  <si>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</si>
  <si>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</si>
  <si>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</si>
  <si>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</si>
  <si>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</si>
  <si>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</si>
  <si>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</si>
  <si>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</si>
  <si>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</si>
  <si>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</si>
  <si>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</si>
  <si>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</si>
  <si>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</si>
  <si>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</si>
  <si>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</si>
  <si>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</si>
  <si>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</si>
  <si>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</si>
  <si>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</si>
  <si>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</si>
  <si>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</si>
  <si>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</si>
  <si>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</si>
  <si>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</si>
  <si>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</si>
  <si>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</si>
  <si>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</si>
  <si>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</si>
  <si>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</si>
  <si>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</si>
  <si>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</si>
  <si>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</si>
  <si>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</si>
  <si>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</si>
  <si>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</si>
  <si>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</si>
  <si>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</si>
  <si>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</si>
  <si>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</si>
  <si>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</si>
  <si>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</si>
  <si>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</si>
  <si>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</si>
  <si>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</si>
  <si>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</si>
  <si>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</si>
  <si>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</si>
  <si>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</si>
  <si>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</si>
  <si>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</si>
  <si>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</si>
  <si>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</si>
  <si>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</si>
  <si>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</si>
  <si>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</si>
  <si>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</si>
  <si>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</si>
  <si>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</si>
  <si>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</si>
  <si>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</si>
  <si>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</si>
  <si>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</si>
  <si>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</si>
  <si>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</si>
  <si>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</si>
  <si>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</si>
  <si>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</si>
  <si>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</si>
  <si>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</si>
  <si>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</si>
  <si>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</si>
  <si>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</si>
  <si>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</si>
  <si>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</si>
  <si>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</si>
  <si>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</si>
  <si>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</si>
  <si>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</si>
  <si>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</si>
  <si>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</si>
  <si>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</si>
  <si>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</si>
  <si>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</si>
  <si>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</si>
  <si>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</si>
  <si>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</si>
  <si>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</si>
  <si>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</si>
  <si>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</si>
  <si>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</si>
  <si>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</si>
  <si>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</si>
  <si>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</si>
  <si>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</si>
  <si>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</si>
  <si>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</si>
  <si>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</si>
  <si>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</si>
  <si>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</si>
  <si>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</si>
  <si>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</si>
  <si>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</si>
  <si>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</si>
  <si>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</si>
  <si>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</si>
  <si>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</si>
  <si>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</si>
  <si>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</si>
  <si>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</si>
  <si>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</si>
  <si>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</si>
  <si>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</si>
  <si>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</si>
  <si>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</si>
  <si>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</si>
  <si>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</si>
  <si>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</si>
  <si>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</si>
  <si>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</si>
  <si>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</si>
  <si>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</si>
  <si>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</si>
  <si>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</si>
  <si>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</si>
  <si>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</si>
  <si>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</si>
  <si>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</si>
  <si>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</si>
  <si>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</si>
  <si>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</si>
  <si>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</si>
  <si>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</si>
  <si>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</si>
  <si>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</si>
  <si>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</si>
  <si>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</si>
  <si>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</si>
  <si>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</si>
  <si>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</si>
  <si>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</si>
  <si>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</si>
  <si>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</si>
  <si>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</si>
  <si>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</si>
  <si>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</si>
  <si>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</si>
  <si>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</si>
  <si>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</si>
  <si>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</si>
  <si>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</si>
  <si>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</si>
  <si>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</si>
  <si>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</si>
  <si>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</si>
  <si>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</si>
  <si>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</si>
  <si>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</si>
  <si>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</si>
  <si>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</si>
  <si>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</si>
  <si>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</si>
  <si>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</si>
  <si>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</si>
  <si>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</si>
  <si>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</si>
  <si>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</si>
  <si>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</si>
  <si>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</si>
  <si>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</si>
  <si>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</si>
  <si>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</si>
  <si>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</si>
  <si>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</si>
  <si>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</si>
  <si>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</si>
  <si>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</si>
  <si>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</si>
  <si>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</si>
  <si>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</si>
  <si>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</si>
  <si>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</si>
  <si>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</si>
  <si>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</si>
  <si>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</si>
  <si>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</si>
  <si>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</si>
  <si>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</si>
  <si>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</si>
  <si>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</si>
  <si>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</si>
  <si>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</si>
  <si>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</si>
  <si>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</si>
  <si>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</si>
  <si>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</si>
  <si>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</si>
  <si>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</si>
  <si>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</si>
  <si>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</si>
  <si>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</si>
  <si>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</si>
  <si>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</si>
  <si>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</si>
  <si>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</si>
  <si>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</si>
  <si>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</si>
  <si>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</si>
  <si>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</si>
  <si>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</si>
  <si>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</si>
  <si>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</si>
  <si>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</si>
  <si>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</si>
  <si>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</si>
  <si>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</si>
  <si>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</si>
  <si>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</si>
  <si>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</si>
  <si>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</si>
  <si>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</si>
  <si>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</si>
  <si>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</si>
  <si>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</si>
  <si>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</si>
  <si>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</si>
  <si>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</si>
  <si>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</si>
  <si>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</si>
  <si>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</si>
  <si>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</si>
  <si>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</si>
  <si>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</si>
  <si>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</si>
  <si>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</si>
  <si>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</si>
  <si>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</si>
  <si>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</si>
  <si>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</si>
  <si>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</si>
  <si>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</si>
  <si>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</si>
  <si>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</si>
  <si>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</si>
  <si>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</si>
  <si>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</si>
  <si>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</si>
  <si>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</si>
  <si>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</si>
  <si>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</si>
  <si>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</si>
  <si>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</si>
  <si>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</si>
  <si>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</si>
  <si>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</si>
  <si>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</si>
  <si>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</si>
  <si>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</si>
  <si>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</si>
  <si>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</si>
  <si>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</si>
  <si>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</si>
  <si>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</si>
  <si>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</si>
  <si>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</si>
  <si>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</si>
  <si>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</si>
  <si>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</si>
  <si>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</si>
  <si>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</si>
  <si>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</si>
  <si>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</si>
  <si>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</si>
  <si>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</si>
  <si>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</si>
  <si>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</si>
  <si>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</si>
  <si>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</si>
  <si>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</si>
  <si>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</si>
  <si>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</si>
  <si>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</si>
  <si>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</si>
  <si>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</si>
  <si>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</si>
  <si>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</si>
  <si>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</si>
  <si>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</si>
  <si>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</si>
  <si>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</si>
  <si>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</si>
  <si>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</si>
  <si>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</si>
  <si>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</si>
  <si>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</si>
  <si>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</si>
  <si>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</si>
  <si>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</si>
  <si>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</si>
  <si>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</si>
  <si>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</si>
  <si>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</si>
  <si>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</si>
  <si>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</si>
  <si>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</si>
  <si>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</si>
  <si>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</si>
  <si>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</si>
  <si>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</si>
  <si>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</si>
  <si>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</si>
  <si>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</si>
  <si>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</si>
  <si>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</si>
  <si>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</si>
  <si>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</si>
  <si>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</si>
  <si>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</si>
  <si>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</si>
  <si>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</si>
  <si>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</si>
  <si>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</si>
  <si>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</si>
  <si>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</si>
  <si>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</si>
  <si>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</si>
  <si>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</si>
  <si>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</si>
  <si>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</si>
  <si>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</si>
  <si>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</si>
  <si>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</si>
  <si>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</si>
  <si>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</si>
  <si>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</si>
  <si>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</si>
  <si>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</si>
  <si>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</si>
  <si>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</si>
  <si>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</si>
  <si>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</si>
  <si>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</si>
  <si>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</si>
  <si>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</si>
  <si>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</si>
  <si>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</si>
  <si>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</si>
  <si>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</si>
  <si>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</si>
  <si>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</si>
  <si>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</si>
  <si>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</si>
  <si>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</si>
  <si>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</si>
  <si>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</si>
  <si>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</si>
  <si>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</si>
  <si>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</si>
  <si>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</si>
  <si>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</si>
  <si>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</si>
  <si>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</si>
  <si>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</si>
  <si>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</si>
  <si>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</si>
  <si>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</si>
  <si>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</si>
  <si>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</si>
  <si>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</si>
  <si>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</si>
  <si>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</si>
  <si>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</si>
  <si>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</si>
  <si>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</si>
  <si>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</si>
  <si>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</si>
  <si>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</si>
  <si>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</si>
  <si>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</si>
  <si>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</si>
  <si>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</si>
  <si>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</si>
  <si>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</si>
  <si>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</si>
  <si>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</si>
  <si>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</si>
  <si>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</si>
  <si>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</si>
  <si>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</si>
  <si>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</si>
  <si>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</si>
  <si>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</si>
  <si>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</si>
  <si>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</si>
  <si>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</si>
  <si>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</si>
  <si>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</si>
  <si>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</si>
  <si>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</si>
  <si>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</si>
  <si>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</si>
  <si>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</si>
  <si>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</si>
  <si>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</si>
  <si>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</si>
  <si>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</si>
  <si>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</si>
  <si>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</si>
  <si>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</si>
  <si>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</si>
  <si>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</si>
  <si>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</si>
  <si>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</si>
  <si>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</si>
  <si>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</si>
  <si>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</si>
  <si>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</si>
  <si>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</si>
  <si>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</si>
  <si>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</si>
  <si>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</si>
  <si>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</si>
  <si>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</si>
  <si>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</si>
  <si>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</si>
  <si>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</si>
  <si>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</si>
  <si>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</si>
  <si>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</si>
  <si>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</si>
  <si>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</si>
  <si>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</si>
  <si>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</si>
  <si>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</si>
  <si>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</si>
  <si>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</si>
  <si>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</si>
  <si>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</si>
  <si>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</si>
  <si>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</si>
  <si>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</si>
  <si>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</si>
  <si>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</si>
  <si>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</si>
  <si>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</si>
  <si>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</si>
  <si>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</si>
  <si>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</si>
  <si>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</si>
  <si>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</si>
  <si>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</si>
  <si>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</si>
  <si>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</si>
  <si>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</si>
  <si>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</si>
  <si>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</si>
  <si>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</si>
  <si>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</si>
  <si>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</si>
  <si>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</si>
  <si>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</si>
  <si>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</si>
  <si>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</si>
  <si>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</si>
  <si>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</si>
  <si>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</si>
  <si>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</si>
  <si>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</si>
  <si>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</si>
  <si>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</si>
  <si>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</si>
  <si>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</si>
  <si>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</si>
  <si>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</si>
  <si>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</si>
  <si>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</si>
  <si>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</si>
  <si>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</si>
  <si>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</si>
  <si>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</si>
  <si>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</si>
  <si>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</si>
  <si>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</si>
  <si>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</si>
  <si>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</si>
  <si>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</si>
  <si>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</si>
  <si>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</si>
  <si>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</si>
  <si>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</si>
  <si>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</si>
  <si>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</si>
  <si>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</si>
  <si>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</si>
  <si>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</si>
  <si>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</si>
  <si>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</si>
  <si>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</si>
  <si>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</si>
  <si>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</si>
  <si>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</si>
  <si>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</si>
  <si>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</si>
  <si>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</si>
  <si>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</si>
  <si>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</si>
  <si>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</si>
  <si>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</si>
  <si>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</si>
  <si>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</si>
  <si>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</si>
  <si>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</si>
  <si>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</si>
  <si>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</si>
  <si>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</si>
  <si>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</si>
  <si>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</si>
  <si>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</si>
  <si>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</si>
  <si>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</si>
  <si>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</si>
  <si>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</si>
  <si>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</si>
  <si>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</si>
  <si>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</si>
  <si>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</si>
  <si>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</si>
  <si>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</si>
  <si>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</si>
  <si>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</si>
  <si>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</si>
  <si>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</si>
  <si>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</si>
  <si>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</si>
  <si>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</si>
  <si>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</si>
  <si>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</si>
  <si>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</si>
  <si>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</si>
  <si>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</si>
  <si>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</si>
  <si>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</si>
  <si>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</si>
  <si>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</si>
  <si>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</si>
  <si>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</si>
  <si>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</si>
  <si>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</si>
  <si>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</si>
  <si>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</si>
  <si>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</si>
  <si>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</si>
  <si>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</si>
  <si>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</si>
  <si>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</si>
  <si>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</si>
  <si>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</si>
  <si>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</si>
  <si>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</si>
  <si>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</si>
  <si>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</si>
  <si>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</si>
  <si>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</si>
  <si>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</si>
  <si>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</si>
  <si>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</si>
  <si>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</si>
  <si>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</si>
  <si>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</si>
  <si>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</si>
  <si>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</si>
  <si>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</si>
  <si>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</si>
  <si>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</si>
  <si>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</si>
  <si>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</si>
  <si>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</si>
  <si>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</si>
  <si>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</si>
  <si>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</si>
  <si>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</si>
  <si>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</si>
  <si>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</si>
  <si>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</si>
  <si>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</si>
  <si>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</si>
  <si>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</si>
  <si>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</si>
  <si>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</si>
  <si>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</si>
  <si>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</si>
  <si>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</si>
  <si>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</si>
  <si>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</si>
  <si>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</si>
  <si>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</si>
  <si>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</si>
  <si>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</si>
  <si>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</si>
  <si>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</si>
  <si>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</si>
  <si>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</si>
  <si>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</si>
  <si>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</si>
  <si>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</si>
  <si>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</si>
  <si>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</si>
  <si>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</si>
  <si>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</si>
  <si>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</si>
  <si>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</si>
  <si>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</si>
  <si>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</si>
  <si>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</si>
  <si>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</si>
  <si>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</si>
  <si>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</si>
  <si>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</si>
  <si>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</si>
  <si>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</si>
  <si>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</si>
  <si>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</si>
  <si>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</si>
  <si>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</si>
  <si>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</si>
  <si>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</si>
  <si>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</si>
  <si>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</si>
  <si>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</si>
  <si>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</si>
  <si>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</si>
  <si>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</si>
  <si>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</si>
  <si>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</si>
  <si>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</si>
  <si>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</si>
  <si>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</si>
  <si>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</si>
  <si>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</si>
  <si>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</si>
  <si>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</si>
  <si>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</si>
  <si>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</si>
  <si>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</si>
  <si>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</si>
  <si>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</si>
  <si>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</si>
  <si>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</si>
  <si>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</si>
  <si>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</si>
  <si>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</si>
  <si>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</si>
  <si>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</si>
  <si>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</si>
  <si>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</si>
  <si>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</si>
  <si>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</si>
  <si>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</si>
  <si>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</si>
  <si>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</si>
  <si>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</si>
  <si>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</si>
  <si>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</si>
  <si>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</si>
  <si>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</si>
  <si>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</si>
  <si>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</si>
  <si>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</si>
  <si>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</si>
  <si>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</si>
  <si>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</si>
  <si>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</si>
  <si>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</si>
  <si>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</si>
  <si>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</si>
  <si>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</si>
  <si>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</si>
  <si>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</si>
  <si>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</si>
  <si>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</si>
  <si>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</si>
  <si>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</si>
  <si>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</si>
  <si>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</si>
  <si>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</si>
  <si>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</si>
  <si>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</si>
  <si>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</si>
  <si>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</si>
  <si>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</si>
  <si>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</si>
  <si>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</si>
  <si>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</si>
  <si>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</si>
  <si>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</si>
  <si>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</si>
  <si>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</si>
  <si>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</si>
  <si>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</si>
  <si>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</si>
  <si>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</si>
  <si>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</si>
  <si>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</si>
  <si>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</si>
  <si>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</si>
  <si>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</si>
  <si>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</si>
  <si>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</si>
  <si>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</si>
  <si>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</si>
  <si>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</si>
  <si>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</si>
  <si>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</si>
  <si>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</si>
  <si>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</si>
  <si>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</si>
  <si>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</si>
  <si>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</si>
  <si>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</si>
  <si>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</si>
  <si>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</si>
  <si>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</si>
  <si>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</si>
  <si>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</si>
  <si>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</si>
  <si>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</si>
  <si>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</si>
  <si>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</si>
  <si>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</si>
  <si>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</si>
  <si>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</si>
  <si>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</si>
  <si>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</si>
  <si>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</si>
  <si>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</si>
  <si>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</si>
  <si>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</si>
  <si>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</si>
  <si>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</si>
  <si>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</si>
  <si>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</si>
  <si>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</si>
  <si>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</si>
  <si>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</si>
  <si>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</si>
  <si>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</si>
  <si>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</si>
  <si>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</si>
  <si>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</si>
  <si>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</si>
  <si>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</si>
  <si>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</si>
  <si>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</si>
  <si>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</si>
  <si>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</si>
  <si>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</si>
  <si>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</si>
  <si>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</si>
  <si>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</si>
  <si>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</si>
  <si>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</si>
  <si>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</si>
  <si>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</si>
  <si>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</si>
  <si>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</si>
  <si>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</si>
  <si>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</si>
  <si>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</si>
  <si>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</si>
  <si>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</si>
  <si>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</si>
  <si>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</si>
  <si>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</si>
  <si>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</si>
  <si>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</si>
  <si>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</si>
  <si>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</si>
  <si>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</si>
  <si>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</si>
  <si>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</si>
  <si>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</si>
  <si>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</si>
  <si>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</si>
  <si>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</si>
  <si>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</si>
  <si>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</si>
  <si>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</si>
  <si>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</si>
  <si>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</si>
  <si>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</si>
  <si>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</si>
  <si>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</si>
  <si>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</si>
  <si>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</si>
  <si>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</si>
  <si>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</si>
  <si>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</si>
  <si>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</si>
  <si>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</si>
  <si>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</si>
  <si>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</si>
  <si>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</si>
  <si>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</si>
  <si>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</si>
  <si>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</si>
  <si>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</si>
  <si>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</si>
  <si>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</si>
  <si>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</si>
  <si>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</si>
  <si>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</si>
  <si>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</si>
  <si>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</si>
  <si>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</si>
  <si>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</si>
  <si>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</si>
  <si>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</si>
  <si>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</si>
  <si>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</si>
  <si>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</si>
  <si>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</si>
  <si>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</si>
  <si>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</si>
  <si>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</si>
  <si>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</si>
  <si>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</si>
  <si>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</si>
  <si>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</si>
  <si>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</si>
  <si>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</si>
  <si>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</si>
  <si>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</si>
  <si>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</si>
  <si>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</si>
  <si>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</si>
  <si>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</si>
  <si>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</si>
  <si>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</si>
  <si>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</si>
  <si>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</si>
  <si>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</si>
  <si>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</si>
  <si>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</si>
  <si>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</si>
  <si>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</si>
  <si>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</si>
  <si>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</si>
  <si>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</si>
  <si>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</si>
  <si>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</si>
  <si>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</si>
  <si>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</si>
  <si>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</si>
  <si>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</si>
  <si>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</si>
  <si>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</si>
  <si>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</si>
  <si>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</si>
  <si>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</si>
  <si>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</si>
  <si>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</si>
  <si>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</si>
  <si>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</si>
  <si>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</si>
  <si>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</si>
  <si>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</si>
  <si>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</si>
  <si>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</si>
  <si>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</si>
  <si>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</si>
  <si>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</si>
  <si>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</si>
  <si>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</si>
  <si>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</si>
  <si>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</si>
  <si>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</si>
  <si>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</si>
  <si>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</si>
  <si>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</si>
  <si>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</si>
  <si>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</si>
  <si>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</si>
  <si>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</si>
  <si>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</si>
  <si>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</si>
  <si>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</si>
  <si>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</si>
  <si>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</si>
  <si>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</si>
  <si>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</si>
  <si>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</si>
  <si>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</si>
  <si>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</si>
  <si>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</si>
  <si>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</si>
  <si>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</si>
  <si>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</si>
  <si>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</si>
  <si>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</si>
  <si>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</si>
  <si>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</si>
  <si>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</si>
  <si>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</si>
  <si>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</si>
  <si>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</si>
  <si>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</si>
  <si>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</si>
  <si>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</si>
  <si>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</si>
  <si>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</si>
  <si>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</si>
  <si>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</si>
  <si>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</si>
  <si>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</si>
  <si>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</si>
  <si>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</si>
  <si>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</si>
  <si>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</si>
  <si>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</si>
  <si>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</si>
  <si>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</si>
  <si>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</si>
  <si>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</si>
  <si>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</si>
  <si>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</si>
  <si>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</si>
  <si>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</si>
  <si>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</si>
  <si>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</si>
  <si>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</si>
  <si>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</si>
  <si>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</si>
  <si>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</si>
  <si>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</si>
  <si>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</si>
  <si>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</si>
  <si>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</si>
  <si>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</si>
  <si>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</si>
  <si>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</si>
  <si>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</si>
  <si>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</si>
  <si>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</si>
  <si>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</si>
  <si>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</si>
  <si>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</si>
  <si>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</si>
  <si>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</si>
  <si>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</si>
  <si>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</si>
  <si>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</si>
  <si>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</si>
  <si>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</si>
  <si>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</si>
  <si>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</si>
  <si>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</si>
  <si>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</si>
  <si>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</si>
  <si>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</si>
  <si>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</si>
  <si>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</si>
  <si>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</si>
  <si>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</si>
  <si>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</si>
  <si>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</si>
  <si>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</si>
  <si>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</si>
  <si>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</si>
  <si>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</si>
  <si>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</si>
  <si>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</si>
  <si>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</si>
  <si>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</si>
  <si>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</si>
  <si>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</si>
  <si>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</si>
  <si>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</si>
  <si>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</si>
  <si>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</si>
  <si>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</si>
  <si>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</si>
  <si>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</si>
  <si>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</si>
  <si>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</si>
  <si>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</si>
  <si>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</si>
  <si>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</si>
  <si>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</si>
  <si>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</si>
  <si>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</si>
  <si>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</si>
  <si>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</si>
  <si>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</si>
  <si>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</si>
  <si>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</si>
  <si>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</si>
  <si>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</si>
  <si>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</si>
  <si>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</si>
  <si>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</si>
  <si>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</si>
  <si>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</si>
  <si>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</si>
  <si>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</si>
  <si>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</si>
  <si>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</si>
  <si>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</si>
  <si>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</si>
  <si>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</si>
  <si>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</si>
  <si>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</si>
  <si>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</si>
  <si>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</si>
  <si>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</si>
  <si>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</si>
  <si>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</si>
  <si>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</si>
  <si>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</si>
  <si>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</si>
  <si>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</si>
  <si>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</si>
  <si>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</si>
  <si>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</si>
  <si>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</si>
  <si>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</si>
  <si>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</si>
  <si>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</si>
  <si>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</si>
  <si>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</si>
  <si>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</si>
  <si>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</si>
  <si>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</si>
  <si>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</si>
  <si>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</si>
  <si>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</si>
  <si>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</si>
  <si>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</si>
  <si>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</si>
  <si>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</si>
  <si>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</si>
  <si>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</si>
  <si>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</si>
  <si>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</si>
  <si>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</si>
  <si>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</si>
  <si>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</si>
  <si>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</si>
  <si>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</si>
  <si>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</si>
  <si>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</si>
  <si>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</si>
  <si>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</si>
  <si>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</si>
  <si>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</si>
  <si>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</si>
  <si>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</si>
  <si>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</si>
  <si>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</si>
  <si>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</si>
  <si>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</si>
  <si>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</si>
  <si>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</si>
  <si>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</si>
  <si>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</si>
  <si>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</si>
  <si>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</si>
  <si>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</si>
  <si>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</si>
  <si>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</si>
  <si>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</si>
  <si>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</si>
  <si>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</si>
  <si>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</si>
  <si>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</si>
  <si>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</si>
  <si>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</si>
  <si>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</si>
  <si>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</si>
  <si>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</si>
  <si>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</si>
  <si>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</si>
  <si>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</si>
  <si>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</si>
  <si>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</si>
  <si>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</si>
  <si>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</si>
  <si>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</si>
  <si>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</si>
  <si>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</si>
  <si>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</si>
  <si>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</si>
  <si>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</si>
  <si>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</si>
  <si>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</si>
  <si>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</si>
  <si>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</si>
  <si>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</si>
  <si>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</si>
  <si>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</si>
  <si>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</si>
  <si>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</si>
  <si>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</si>
  <si>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</si>
  <si>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</si>
  <si>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</si>
  <si>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</si>
  <si>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</si>
  <si>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</si>
  <si>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</si>
  <si>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</si>
  <si>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</si>
  <si>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</si>
  <si>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</si>
  <si>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</si>
  <si>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</si>
  <si>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</si>
  <si>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</si>
  <si>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</si>
  <si>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</si>
  <si>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</si>
  <si>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</si>
  <si>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</si>
  <si>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</si>
  <si>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</si>
  <si>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</si>
  <si>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</si>
  <si>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</si>
  <si>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</si>
  <si>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</si>
  <si>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</si>
  <si>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</si>
  <si>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</si>
  <si>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</si>
  <si>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</si>
  <si>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</si>
  <si>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</si>
  <si>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</si>
  <si>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</si>
  <si>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</si>
  <si>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</si>
  <si>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</si>
  <si>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</si>
  <si>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</si>
  <si>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</si>
  <si>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</si>
  <si>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</si>
  <si>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</si>
  <si>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</si>
  <si>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</si>
  <si>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</si>
  <si>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</si>
  <si>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</si>
  <si>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</si>
  <si>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</si>
  <si>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</si>
  <si>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</si>
  <si>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</si>
  <si>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</si>
  <si>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</si>
  <si>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</si>
  <si>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</si>
  <si>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</si>
  <si>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</si>
  <si>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</si>
  <si>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</si>
  <si>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</si>
  <si>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</si>
  <si>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</si>
  <si>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</si>
  <si>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</si>
  <si>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</si>
  <si>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</si>
  <si>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</si>
  <si>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</si>
  <si>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</si>
  <si>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</si>
  <si>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</si>
  <si>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</si>
  <si>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</si>
  <si>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</si>
  <si>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</si>
  <si>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</si>
  <si>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</si>
  <si>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</si>
  <si>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</si>
  <si>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</si>
  <si>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</si>
  <si>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</si>
  <si>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</si>
  <si>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</si>
  <si>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</si>
  <si>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</si>
  <si>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</si>
  <si>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</si>
  <si>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</si>
  <si>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</si>
  <si>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</si>
  <si>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</si>
  <si>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</si>
  <si>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</si>
  <si>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</si>
  <si>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</si>
  <si>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</si>
  <si>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</si>
  <si>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</si>
  <si>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</si>
  <si>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</si>
  <si>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</si>
  <si>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</si>
  <si>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</si>
  <si>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</si>
  <si>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</si>
  <si>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</si>
  <si>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</si>
  <si>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</si>
  <si>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</si>
  <si>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</si>
  <si>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</si>
  <si>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</si>
  <si>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</si>
  <si>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</si>
  <si>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</si>
  <si>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</si>
  <si>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</si>
  <si>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</si>
  <si>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</si>
  <si>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</si>
  <si>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</si>
  <si>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</si>
  <si>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</si>
  <si>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</si>
  <si>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</si>
  <si>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</si>
  <si>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</si>
  <si>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</si>
  <si>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</si>
  <si>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</si>
  <si>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</si>
  <si>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</si>
  <si>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</si>
  <si>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</si>
  <si>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</si>
  <si>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</si>
  <si>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</si>
  <si>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</si>
  <si>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</si>
  <si>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</si>
  <si>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</si>
  <si>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</si>
  <si>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</si>
  <si>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</si>
  <si>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</si>
  <si>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</si>
  <si>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</si>
  <si>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</si>
  <si>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</si>
  <si>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</si>
  <si>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</si>
  <si>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</si>
  <si>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</si>
  <si>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</si>
  <si>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</si>
  <si>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</si>
  <si>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</si>
  <si>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</si>
  <si>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</si>
  <si>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</si>
  <si>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</si>
  <si>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</si>
  <si>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</si>
  <si>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</si>
  <si>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</si>
  <si>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</si>
  <si>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</si>
  <si>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</si>
  <si>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</si>
  <si>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</si>
  <si>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</si>
  <si>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</si>
  <si>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</si>
  <si>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</si>
  <si>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</si>
  <si>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</si>
  <si>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</si>
  <si>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</si>
  <si>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</si>
  <si>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</si>
  <si>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</si>
  <si>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</si>
  <si>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</si>
  <si>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</si>
  <si>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</si>
  <si>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</si>
  <si>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</si>
  <si>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</si>
  <si>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</si>
  <si>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</si>
  <si>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</si>
  <si>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</si>
  <si>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</si>
  <si>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</si>
  <si>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</si>
  <si>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</si>
  <si>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</si>
  <si>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</si>
  <si>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</si>
  <si>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</si>
  <si>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</si>
  <si>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</si>
  <si>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</si>
  <si>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</si>
  <si>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</si>
  <si>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</si>
  <si>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</si>
  <si>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</si>
  <si>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</si>
  <si>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</si>
  <si>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</si>
  <si>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</si>
  <si>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</si>
  <si>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</si>
  <si>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</si>
  <si>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</si>
  <si>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</si>
  <si>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</si>
  <si>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</si>
  <si>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</si>
  <si>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</si>
  <si>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</si>
  <si>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</si>
  <si>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</si>
  <si>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</si>
  <si>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</si>
  <si>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</si>
  <si>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</si>
  <si>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</si>
  <si>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</si>
  <si>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</si>
  <si>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</si>
  <si>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</si>
  <si>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</si>
  <si>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</si>
  <si>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</si>
  <si>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</si>
  <si>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</si>
  <si>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</si>
  <si>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</si>
  <si>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</si>
  <si>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</si>
  <si>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</si>
  <si>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</si>
  <si>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</si>
  <si>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</si>
  <si>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</si>
  <si>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</si>
  <si>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</si>
  <si>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</si>
  <si>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</si>
  <si>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</si>
  <si>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</si>
  <si>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</si>
  <si>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</si>
  <si>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</si>
  <si>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</si>
  <si>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</si>
  <si>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</si>
  <si>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</si>
  <si>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</si>
  <si>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</si>
  <si>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</si>
  <si>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</si>
  <si>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</si>
  <si>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</si>
  <si>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</si>
  <si>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</si>
  <si>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</si>
  <si>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</si>
  <si>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</si>
  <si>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</si>
  <si>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</si>
  <si>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</si>
  <si>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</si>
  <si>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</si>
  <si>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</si>
  <si>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</si>
  <si>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</si>
  <si>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</si>
  <si>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</si>
  <si>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</si>
  <si>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</si>
  <si>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</si>
  <si>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</si>
  <si>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</si>
  <si>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</si>
  <si>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</si>
  <si>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</si>
  <si>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</si>
  <si>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</si>
  <si>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</si>
  <si>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</si>
  <si>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</si>
  <si>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</si>
  <si>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</si>
  <si>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</si>
  <si>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</si>
  <si>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</si>
  <si>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</si>
  <si>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</si>
  <si>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</si>
  <si>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</si>
  <si>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</si>
  <si>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</si>
  <si>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</si>
  <si>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</si>
  <si>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</si>
  <si>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</si>
  <si>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</si>
  <si>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</si>
  <si>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</si>
  <si>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</si>
  <si>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</si>
  <si>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</si>
  <si>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</si>
  <si>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</si>
  <si>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</si>
  <si>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</si>
  <si>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</si>
  <si>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</si>
  <si>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</si>
  <si>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</si>
  <si>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</si>
  <si>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</si>
  <si>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</si>
  <si>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</si>
  <si>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</si>
  <si>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</si>
  <si>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</si>
  <si>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</si>
  <si>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</si>
  <si>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</si>
  <si>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</si>
  <si>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</si>
  <si>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</si>
  <si>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</si>
  <si>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</si>
  <si>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</si>
  <si>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</si>
  <si>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</si>
  <si>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</si>
  <si>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</si>
  <si>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</si>
  <si>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</si>
  <si>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</si>
  <si>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</si>
  <si>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</si>
  <si>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</si>
  <si>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</si>
  <si>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</si>
  <si>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</si>
  <si>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</si>
  <si>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</si>
  <si>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</si>
  <si>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</si>
  <si>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</si>
  <si>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</si>
  <si>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</si>
  <si>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</si>
  <si>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</si>
  <si>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</si>
  <si>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</si>
  <si>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</si>
  <si>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</si>
  <si>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</si>
  <si>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</si>
  <si>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</si>
  <si>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</si>
  <si>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</si>
  <si>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</si>
  <si>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</si>
  <si>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</si>
  <si>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</si>
  <si>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</si>
  <si>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</si>
  <si>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</si>
  <si>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</si>
  <si>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</si>
  <si>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</si>
  <si>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</si>
  <si>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</si>
  <si>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</si>
  <si>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</si>
  <si>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</si>
  <si>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</si>
  <si>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</si>
  <si>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</si>
  <si>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</si>
  <si>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</si>
  <si>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</si>
  <si>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</si>
  <si>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</si>
  <si>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</si>
  <si>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</si>
  <si>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</si>
  <si>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</si>
  <si>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</si>
  <si>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</si>
  <si>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</si>
  <si>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</si>
  <si>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</si>
  <si>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</si>
  <si>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</si>
  <si>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</si>
  <si>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</si>
  <si>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</si>
  <si>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</si>
  <si>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</si>
  <si>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</si>
  <si>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</si>
  <si>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</si>
  <si>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</si>
  <si>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</si>
  <si>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</si>
  <si>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</si>
  <si>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</si>
  <si>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</si>
  <si>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</si>
  <si>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</si>
  <si>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</si>
  <si>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</si>
  <si>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</si>
  <si>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</si>
  <si>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</si>
  <si>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</si>
  <si>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</si>
  <si>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</si>
  <si>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</si>
  <si>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</si>
  <si>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</si>
  <si>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</si>
  <si>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</si>
  <si>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</si>
  <si>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</si>
  <si>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</si>
  <si>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</si>
  <si>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</si>
  <si>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</si>
  <si>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</si>
  <si>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</si>
  <si>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</si>
  <si>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</si>
  <si>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</si>
  <si>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</si>
  <si>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</si>
  <si>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</si>
  <si>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</si>
  <si>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</si>
  <si>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</si>
  <si>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</si>
  <si>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</si>
  <si>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</si>
  <si>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</si>
  <si>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</si>
  <si>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</si>
  <si>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</si>
  <si>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</si>
  <si>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</si>
  <si>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</si>
  <si>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</si>
  <si>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</si>
  <si>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</si>
  <si>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</si>
  <si>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</si>
  <si>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</si>
  <si>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</si>
  <si>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</si>
  <si>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</si>
  <si>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</si>
  <si>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</si>
  <si>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</si>
  <si>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</si>
  <si>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</si>
  <si>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</si>
  <si>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</si>
  <si>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</si>
  <si>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</si>
  <si>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</si>
  <si>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</si>
  <si>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</si>
  <si>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</si>
  <si>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</si>
  <si>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</si>
  <si>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</si>
  <si>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</si>
  <si>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</si>
  <si>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</si>
  <si>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</si>
  <si>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</si>
  <si>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</si>
  <si>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</si>
  <si>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</si>
  <si>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</si>
  <si>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</si>
  <si>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</si>
  <si>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</si>
  <si>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</si>
  <si>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</si>
  <si>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</si>
  <si>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</si>
  <si>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</si>
  <si>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</si>
  <si>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</si>
  <si>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</si>
  <si>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</si>
  <si>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</si>
  <si>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</si>
  <si>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</si>
  <si>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</si>
  <si>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</si>
  <si>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</si>
  <si>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</si>
  <si>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</si>
  <si>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</si>
  <si>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</si>
  <si>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</si>
  <si>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</si>
  <si>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</si>
  <si>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</si>
  <si>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</si>
  <si>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</si>
  <si>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</si>
  <si>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</si>
  <si>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</si>
  <si>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</si>
  <si>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</si>
  <si>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</si>
  <si>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</si>
  <si>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</si>
  <si>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</si>
  <si>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</si>
  <si>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</si>
  <si>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</si>
  <si>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</si>
  <si>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</si>
  <si>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</si>
  <si>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</si>
  <si>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</si>
  <si>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</si>
  <si>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</si>
  <si>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</si>
  <si>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</si>
  <si>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</si>
  <si>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</si>
  <si>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</si>
  <si>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</si>
  <si>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</si>
  <si>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</si>
  <si>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</si>
  <si>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</si>
  <si>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</si>
  <si>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</si>
  <si>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</si>
  <si>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</si>
  <si>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</si>
  <si>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</si>
  <si>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</si>
  <si>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</si>
  <si>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</si>
  <si>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</si>
  <si>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</si>
  <si>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</si>
  <si>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</si>
  <si>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</si>
  <si>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</si>
  <si>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</si>
  <si>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</si>
  <si>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</si>
  <si>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</si>
  <si>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</si>
  <si>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</si>
  <si>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</si>
  <si>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</si>
  <si>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</si>
  <si>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</si>
  <si>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</si>
  <si>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</si>
  <si>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</si>
  <si>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</si>
  <si>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</si>
  <si>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</si>
  <si>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</si>
  <si>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</si>
  <si>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</si>
  <si>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</si>
  <si>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</si>
  <si>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</si>
  <si>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</si>
  <si>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</si>
  <si>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</si>
  <si>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</si>
  <si>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</si>
  <si>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</si>
  <si>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</si>
  <si>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</si>
  <si>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</si>
  <si>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</si>
  <si>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</si>
  <si>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</si>
  <si>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</si>
  <si>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</si>
  <si>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</si>
  <si>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</si>
  <si>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</si>
  <si>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</si>
  <si>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</si>
  <si>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</si>
  <si>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</si>
  <si>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</si>
  <si>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</si>
  <si>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</si>
  <si>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</si>
  <si>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</si>
  <si>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</si>
  <si>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</si>
  <si>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</si>
  <si>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</si>
  <si>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</si>
  <si>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</si>
  <si>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</si>
  <si>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</si>
  <si>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</si>
  <si>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</si>
  <si>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</si>
  <si>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</si>
  <si>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</si>
  <si>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</si>
  <si>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</si>
  <si>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</si>
  <si>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</si>
  <si>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</si>
  <si>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</si>
  <si>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</si>
  <si>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</si>
  <si>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</si>
  <si>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</si>
  <si>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</si>
  <si>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</si>
  <si>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</si>
  <si>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</si>
  <si>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</si>
  <si>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</si>
  <si>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</si>
  <si>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</si>
  <si>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</si>
  <si>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</si>
  <si>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</si>
  <si>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</si>
  <si>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</si>
  <si>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</si>
  <si>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</si>
  <si>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</si>
  <si>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</si>
  <si>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</si>
  <si>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</si>
  <si>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</si>
  <si>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</si>
  <si>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</si>
  <si>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</si>
  <si>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</si>
  <si>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</si>
  <si>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</si>
  <si>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</si>
  <si>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</si>
  <si>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</si>
  <si>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</si>
  <si>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</si>
  <si>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</si>
  <si>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</si>
  <si>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</si>
  <si>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</si>
  <si>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</si>
  <si>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</si>
  <si>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</si>
  <si>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</si>
  <si>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</si>
  <si>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</si>
  <si>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</si>
  <si>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</si>
  <si>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</si>
  <si>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</si>
  <si>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</si>
  <si>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</si>
  <si>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</si>
  <si>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</si>
  <si>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</si>
  <si>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</si>
  <si>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</si>
  <si>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</si>
  <si>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</si>
  <si>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</si>
  <si>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</si>
  <si>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</si>
  <si>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</si>
  <si>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</si>
  <si>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</si>
  <si>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</si>
  <si>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</si>
  <si>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</si>
  <si>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</si>
  <si>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</si>
  <si>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</si>
  <si>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</si>
  <si>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</si>
  <si>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</si>
  <si>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</si>
  <si>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</si>
  <si>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</si>
  <si>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</si>
  <si>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</si>
  <si>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</si>
  <si>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</si>
  <si>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</si>
  <si>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</si>
  <si>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</si>
  <si>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</si>
  <si>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</si>
  <si>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</si>
  <si>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</si>
  <si>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</si>
  <si>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</si>
  <si>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</si>
  <si>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</si>
  <si>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</si>
  <si>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</si>
  <si>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</si>
  <si>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</si>
  <si>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</si>
  <si>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</si>
  <si>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</si>
  <si>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</si>
  <si>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</si>
  <si>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</si>
  <si>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</si>
  <si>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</si>
  <si>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</si>
  <si>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</si>
  <si>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</si>
  <si>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</si>
  <si>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</si>
  <si>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</si>
  <si>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</si>
  <si>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</si>
  <si>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</si>
  <si>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</si>
  <si>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</si>
  <si>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</si>
  <si>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</si>
  <si>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</si>
  <si>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</si>
  <si>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</si>
  <si>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</si>
  <si>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</si>
  <si>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</si>
  <si>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</si>
  <si>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</si>
  <si>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</si>
  <si>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</si>
  <si>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</si>
  <si>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</si>
  <si>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</si>
  <si>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</si>
  <si>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</si>
  <si>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</si>
  <si>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</si>
  <si>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</si>
  <si>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</si>
  <si>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</si>
  <si>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</si>
  <si>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</si>
  <si>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</si>
  <si>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</si>
  <si>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</si>
  <si>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</si>
  <si>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</si>
  <si>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</si>
  <si>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</si>
  <si>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</si>
  <si>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</si>
  <si>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</si>
  <si>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</si>
  <si>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</si>
  <si>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</si>
  <si>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</si>
  <si>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</si>
  <si>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</si>
  <si>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</si>
  <si>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</si>
  <si>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</si>
  <si>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</si>
  <si>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</si>
  <si>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</si>
  <si>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</si>
  <si>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</si>
  <si>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</si>
  <si>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</si>
  <si>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</si>
  <si>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</si>
  <si>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</si>
  <si>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</si>
  <si>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</si>
  <si>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</si>
  <si>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</si>
  <si>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</si>
  <si>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</si>
  <si>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</si>
  <si>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</si>
  <si>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</si>
  <si>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</si>
  <si>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</si>
  <si>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</si>
  <si>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</si>
  <si>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</si>
  <si>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</si>
  <si>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</si>
  <si>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</si>
  <si>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</si>
  <si>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</si>
  <si>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</si>
  <si>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</si>
  <si>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</si>
  <si>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</si>
  <si>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</si>
  <si>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</si>
  <si>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</si>
  <si>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</si>
  <si>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</si>
  <si>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</si>
  <si>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</si>
  <si>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</si>
  <si>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</si>
  <si>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</si>
  <si>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</si>
  <si>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</si>
  <si>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</si>
  <si>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</si>
  <si>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</si>
  <si>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</si>
  <si>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</si>
  <si>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</si>
  <si>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</si>
  <si>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</si>
  <si>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</si>
  <si>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</si>
  <si>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</si>
  <si>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</si>
  <si>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</si>
  <si>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</si>
  <si>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</si>
  <si>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</si>
  <si>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</si>
  <si>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</si>
  <si>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</si>
  <si>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</si>
  <si>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</si>
  <si>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</si>
  <si>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</si>
  <si>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</si>
  <si>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</si>
  <si>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</si>
  <si>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</si>
  <si>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</si>
  <si>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</si>
  <si>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</si>
  <si>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</si>
  <si>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</si>
  <si>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</si>
  <si>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</si>
  <si>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</si>
  <si>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</si>
  <si>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</si>
  <si>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</si>
  <si>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</si>
  <si>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</si>
  <si>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</si>
  <si>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</si>
  <si>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</si>
  <si>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</si>
  <si>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</si>
  <si>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</si>
  <si>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</si>
  <si>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</si>
  <si>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</si>
  <si>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</si>
  <si>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</si>
  <si>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</si>
  <si>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</si>
  <si>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</si>
  <si>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</si>
  <si>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</si>
  <si>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</si>
  <si>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</si>
  <si>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</si>
  <si>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</si>
  <si>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</si>
  <si>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</si>
  <si>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</si>
  <si>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</si>
  <si>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</si>
  <si>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</si>
  <si>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</si>
  <si>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</si>
  <si>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</si>
  <si>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</si>
  <si>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</si>
  <si>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</si>
  <si>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</si>
  <si>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</si>
  <si>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</si>
  <si>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</si>
  <si>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</si>
  <si>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</si>
  <si>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</si>
  <si>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</si>
  <si>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</si>
  <si>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</si>
  <si>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</si>
  <si>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</si>
  <si>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</si>
  <si>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</si>
  <si>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</si>
  <si>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</si>
  <si>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</si>
  <si>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</si>
  <si>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</si>
  <si>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</si>
  <si>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</si>
  <si>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</si>
  <si>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</si>
  <si>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</si>
  <si>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</si>
  <si>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</si>
  <si>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</si>
  <si>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</si>
  <si>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</si>
  <si>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</si>
  <si>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</si>
  <si>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</si>
  <si>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</si>
  <si>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</si>
  <si>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</si>
  <si>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</si>
  <si>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</si>
  <si>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</si>
  <si>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</si>
  <si>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</si>
  <si>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</si>
  <si>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</si>
  <si>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</si>
  <si>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</si>
  <si>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</si>
  <si>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</si>
  <si>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</si>
  <si>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</si>
  <si>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</si>
  <si>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</si>
  <si>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</si>
  <si>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</si>
  <si>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</si>
  <si>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</si>
  <si>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</si>
  <si>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</si>
  <si>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</si>
  <si>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</si>
  <si>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</si>
  <si>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</si>
  <si>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</si>
  <si>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</si>
  <si>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</si>
  <si>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</si>
  <si>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</si>
  <si>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</si>
  <si>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</si>
  <si>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</si>
  <si>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</si>
  <si>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</si>
  <si>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</si>
  <si>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</si>
  <si>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</si>
  <si>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</si>
  <si>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</si>
  <si>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</si>
  <si>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</si>
  <si>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</si>
  <si>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</si>
  <si>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</si>
  <si>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</si>
  <si>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</si>
  <si>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</si>
  <si>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</si>
  <si>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</si>
  <si>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</si>
  <si>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</si>
  <si>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</si>
  <si>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</si>
  <si>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</si>
  <si>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</si>
  <si>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</si>
  <si>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</si>
  <si>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</si>
  <si>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</si>
  <si>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</si>
  <si>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</si>
  <si>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</si>
  <si>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</si>
  <si>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</si>
  <si>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</si>
  <si>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</si>
  <si>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</si>
  <si>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</si>
  <si>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</si>
  <si>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</si>
  <si>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</si>
  <si>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</si>
  <si>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</si>
  <si>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</si>
  <si>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</si>
  <si>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</si>
  <si>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</si>
  <si>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</si>
  <si>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</si>
  <si>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</si>
  <si>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</si>
  <si>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</si>
  <si>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</si>
  <si>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</si>
  <si>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</si>
  <si>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</si>
  <si>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</si>
  <si>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</si>
  <si>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</si>
  <si>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</si>
  <si>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</si>
  <si>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</si>
  <si>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</si>
  <si>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</si>
  <si>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</si>
  <si>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</si>
  <si>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</si>
  <si>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</si>
  <si>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</si>
  <si>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</si>
  <si>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</si>
  <si>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</si>
  <si>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</si>
  <si>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</si>
  <si>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</si>
  <si>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</si>
  <si>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</si>
  <si>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</si>
  <si>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</si>
  <si>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</si>
  <si>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</si>
  <si>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</si>
  <si>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</si>
  <si>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</si>
  <si>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</si>
  <si>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</si>
  <si>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</si>
  <si>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</si>
  <si>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</si>
  <si>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</si>
  <si>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</si>
  <si>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</si>
  <si>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</si>
  <si>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</si>
  <si>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</si>
  <si>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</si>
  <si>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</si>
  <si>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</si>
  <si>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</si>
  <si>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</si>
  <si>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</si>
  <si>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</si>
  <si>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</si>
  <si>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</si>
  <si>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</si>
  <si>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</si>
  <si>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</si>
  <si>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</si>
  <si>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</si>
  <si>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</si>
  <si>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</si>
  <si>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</si>
  <si>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</si>
  <si>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</si>
  <si>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</si>
  <si>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</si>
  <si>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</si>
  <si>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</si>
  <si>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</si>
  <si>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</si>
  <si>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</si>
  <si>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</si>
  <si>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</si>
  <si>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</si>
  <si>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</si>
  <si>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</si>
  <si>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</si>
  <si>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</si>
  <si>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</si>
  <si>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</si>
  <si>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</si>
  <si>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</si>
  <si>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</si>
  <si>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</si>
  <si>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</si>
  <si>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</si>
  <si>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</si>
  <si>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</si>
  <si>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</si>
  <si>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</si>
  <si>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</si>
  <si>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</si>
  <si>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</si>
  <si>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</si>
  <si>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</si>
  <si>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</si>
  <si>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</si>
  <si>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</si>
  <si>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</si>
  <si>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</si>
  <si>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</si>
  <si>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</si>
  <si>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</si>
  <si>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</si>
  <si>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</si>
  <si>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</si>
  <si>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</si>
  <si>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</si>
  <si>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</si>
  <si>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</si>
  <si>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</si>
  <si>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</si>
  <si>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</si>
  <si>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</si>
  <si>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</si>
  <si>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</si>
  <si>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</si>
  <si>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</si>
  <si>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</si>
  <si>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</si>
  <si>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</si>
  <si>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</si>
  <si>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</si>
  <si>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</si>
  <si>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</si>
  <si>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</si>
  <si>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</si>
  <si>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</si>
  <si>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</si>
  <si>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</si>
  <si>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</si>
  <si>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</si>
  <si>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</si>
  <si>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</si>
  <si>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</si>
  <si>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</si>
  <si>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</si>
  <si>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</si>
  <si>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</si>
  <si>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</si>
  <si>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</si>
  <si>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</si>
  <si>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</si>
  <si>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</si>
  <si>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</si>
  <si>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</si>
  <si>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</si>
  <si>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</si>
  <si>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</si>
  <si>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</si>
  <si>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</si>
  <si>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</si>
  <si>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</si>
  <si>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</si>
  <si>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</si>
  <si>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</si>
  <si>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</si>
  <si>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</si>
  <si>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</si>
  <si>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</si>
  <si>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</si>
  <si>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</si>
  <si>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</si>
  <si>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</si>
  <si>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</si>
  <si>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</si>
  <si>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</si>
  <si>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</si>
  <si>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</si>
  <si>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</si>
  <si>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</si>
  <si>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</si>
  <si>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</si>
  <si>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</si>
  <si>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</si>
  <si>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</si>
  <si>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</si>
  <si>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</si>
  <si>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</si>
  <si>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</si>
  <si>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</si>
  <si>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</si>
  <si>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</si>
  <si>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</si>
  <si>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</si>
  <si>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</si>
  <si>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</si>
  <si>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</si>
  <si>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</si>
  <si>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</si>
  <si>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</si>
  <si>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</si>
  <si>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</si>
  <si>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</si>
  <si>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</si>
  <si>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</si>
  <si>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</si>
  <si>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</si>
  <si>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</si>
  <si>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</si>
  <si>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</si>
  <si>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</si>
  <si>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</si>
  <si>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</si>
  <si>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</si>
  <si>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</si>
  <si>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</si>
  <si>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</si>
  <si>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</si>
  <si>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</si>
  <si>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</si>
  <si>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</si>
  <si>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</si>
  <si>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</si>
  <si>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</si>
  <si>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</si>
  <si>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</si>
  <si>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</si>
  <si>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</si>
  <si>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</si>
  <si>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</si>
  <si>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</si>
  <si>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</si>
  <si>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</si>
  <si>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</si>
  <si>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</si>
  <si>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</si>
  <si>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</si>
  <si>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</si>
  <si>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</si>
  <si>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</si>
  <si>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</si>
  <si>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</si>
  <si>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</si>
  <si>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</si>
  <si>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</si>
  <si>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</si>
  <si>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</si>
  <si>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</si>
  <si>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</si>
  <si>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</si>
  <si>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</si>
  <si>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</si>
  <si>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</si>
  <si>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</si>
  <si>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</si>
  <si>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</si>
  <si>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</si>
  <si>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</si>
  <si>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</si>
  <si>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</si>
  <si>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</si>
  <si>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</si>
  <si>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</si>
  <si>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</si>
  <si>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</si>
  <si>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</si>
  <si>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</si>
  <si>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</si>
  <si>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</si>
  <si>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</si>
  <si>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</si>
  <si>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</si>
  <si>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</si>
  <si>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</si>
  <si>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</si>
  <si>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</si>
  <si>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</si>
  <si>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</si>
  <si>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</si>
  <si>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</si>
  <si>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</si>
  <si>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</si>
  <si>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</si>
  <si>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</si>
  <si>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</si>
  <si>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</si>
  <si>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</si>
  <si>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</si>
  <si>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</si>
  <si>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</si>
  <si>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</si>
  <si>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</si>
  <si>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</si>
  <si>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</si>
  <si>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</si>
  <si>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</si>
  <si>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</si>
  <si>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</si>
  <si>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</si>
  <si>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</si>
  <si>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</si>
  <si>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</si>
  <si>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</si>
  <si>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</si>
  <si>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</si>
  <si>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</si>
  <si>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</si>
  <si>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</si>
  <si>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</si>
  <si>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</si>
  <si>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</si>
  <si>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</si>
  <si>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</si>
  <si>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</si>
  <si>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</si>
  <si>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</si>
  <si>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</si>
  <si>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</si>
  <si>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</si>
  <si>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</si>
  <si>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</si>
  <si>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</si>
  <si>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</si>
  <si>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</si>
  <si>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</si>
  <si>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</si>
  <si>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</si>
  <si>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</si>
  <si>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</si>
  <si>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</si>
  <si>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</si>
  <si>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</si>
  <si>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</si>
  <si>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</si>
  <si>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</si>
  <si>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</si>
  <si>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</si>
  <si>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</si>
  <si>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</si>
  <si>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</si>
  <si>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</si>
  <si>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</si>
  <si>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</si>
  <si>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</si>
  <si>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</si>
  <si>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</si>
  <si>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</si>
  <si>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</si>
  <si>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</si>
  <si>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</si>
  <si>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</si>
  <si>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</si>
  <si>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</si>
  <si>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</si>
  <si>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</si>
  <si>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</si>
  <si>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</si>
  <si>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</si>
  <si>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</si>
  <si>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</si>
  <si>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</si>
  <si>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</si>
  <si>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</si>
  <si>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</si>
  <si>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</si>
  <si>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</si>
  <si>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</si>
  <si>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</si>
  <si>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</si>
  <si>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</si>
  <si>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</si>
  <si>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</si>
  <si>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</si>
  <si>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</si>
  <si>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</si>
  <si>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</si>
  <si>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</si>
  <si>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</si>
  <si>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</si>
  <si>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</si>
  <si>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</si>
  <si>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</si>
  <si>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</si>
  <si>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</si>
  <si>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</si>
  <si>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</si>
  <si>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</si>
  <si>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</si>
  <si>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</si>
  <si>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</si>
  <si>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</si>
  <si>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</si>
  <si>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</si>
  <si>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</si>
  <si>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</si>
  <si>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</si>
  <si>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</si>
  <si>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</si>
  <si>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</si>
  <si>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</si>
  <si>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</si>
  <si>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</si>
  <si>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</si>
  <si>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</si>
  <si>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</si>
  <si>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</si>
  <si>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</si>
  <si>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</si>
  <si>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</si>
  <si>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</si>
  <si>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</si>
  <si>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</si>
  <si>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</si>
  <si>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</si>
  <si>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</si>
  <si>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</si>
  <si>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</si>
  <si>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</si>
  <si>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</si>
  <si>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</si>
  <si>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</si>
  <si>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</si>
  <si>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</si>
  <si>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</si>
  <si>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</si>
  <si>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</si>
  <si>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</si>
  <si>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</si>
  <si>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</si>
  <si>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</si>
  <si>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</si>
  <si>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</si>
  <si>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</si>
  <si>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</si>
  <si>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</si>
  <si>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</si>
  <si>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</si>
  <si>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</si>
  <si>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</si>
  <si>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</si>
  <si>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</si>
  <si>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</si>
  <si>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</si>
  <si>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</si>
  <si>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</si>
  <si>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</si>
  <si>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</si>
  <si>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</si>
  <si>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</si>
  <si>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</si>
  <si>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</si>
  <si>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</si>
  <si>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</si>
  <si>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</si>
  <si>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</si>
  <si>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</si>
  <si>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</si>
  <si>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</si>
  <si>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</si>
  <si>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</si>
  <si>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</si>
  <si>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</si>
  <si>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</si>
  <si>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</si>
  <si>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</si>
  <si>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</si>
  <si>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</si>
  <si>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</si>
  <si>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</si>
  <si>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</si>
  <si>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</si>
  <si>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</si>
  <si>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</si>
  <si>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</si>
  <si>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</si>
  <si>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</si>
  <si>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</si>
  <si>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</si>
  <si>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</si>
  <si>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</si>
  <si>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</si>
  <si>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</si>
  <si>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</si>
  <si>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</si>
  <si>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</si>
  <si>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</si>
  <si>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</si>
  <si>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</si>
  <si>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</si>
  <si>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</si>
  <si>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</si>
  <si>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</si>
  <si>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</si>
  <si>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</si>
  <si>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</si>
  <si>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</si>
  <si>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</si>
  <si>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</si>
  <si>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</si>
  <si>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</si>
  <si>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</si>
  <si>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</si>
  <si>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</si>
  <si>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</si>
  <si>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</si>
  <si>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</si>
  <si>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</si>
  <si>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</si>
  <si>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</si>
  <si>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</si>
  <si>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</si>
  <si>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</si>
  <si>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</si>
  <si>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</si>
  <si>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</si>
  <si>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</si>
  <si>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</si>
  <si>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</si>
  <si>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</si>
  <si>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</si>
  <si>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</si>
  <si>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</si>
  <si>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</si>
  <si>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</si>
  <si>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</si>
  <si>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</si>
  <si>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</si>
  <si>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</si>
  <si>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</si>
  <si>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</si>
  <si>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</si>
  <si>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</si>
  <si>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</si>
  <si>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</si>
  <si>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</si>
  <si>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</si>
  <si>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</si>
  <si>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</si>
  <si>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</si>
  <si>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</si>
  <si>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</si>
  <si>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</si>
  <si>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</si>
  <si>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</si>
  <si>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</si>
  <si>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</si>
  <si>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</si>
  <si>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</si>
  <si>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</si>
  <si>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</si>
  <si>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</si>
  <si>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</si>
  <si>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</si>
  <si>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</si>
  <si>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</si>
  <si>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</si>
  <si>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</si>
  <si>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</si>
  <si>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</si>
  <si>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</si>
  <si>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</si>
  <si>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</si>
  <si>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</si>
  <si>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</si>
  <si>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</si>
  <si>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</si>
  <si>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</si>
  <si>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</si>
  <si>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</si>
  <si>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</si>
  <si>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</si>
  <si>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</si>
  <si>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</si>
  <si>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</si>
  <si>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</si>
  <si>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</si>
  <si>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</si>
  <si>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</si>
  <si>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</si>
  <si>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</si>
  <si>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</si>
  <si>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</si>
  <si>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</si>
  <si>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</si>
  <si>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</si>
  <si>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</si>
  <si>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</si>
  <si>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</si>
  <si>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</si>
  <si>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</si>
  <si>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</si>
  <si>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</si>
  <si>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</si>
  <si>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</si>
  <si>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</si>
  <si>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</si>
  <si>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</si>
  <si>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</si>
  <si>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</si>
  <si>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</si>
  <si>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</si>
  <si>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</si>
  <si>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</si>
  <si>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</si>
  <si>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</si>
  <si>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</si>
  <si>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</si>
  <si>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</si>
  <si>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</si>
  <si>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</si>
  <si>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</si>
  <si>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</si>
  <si>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</si>
  <si>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</si>
  <si>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</si>
  <si>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</si>
  <si>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</si>
  <si>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</si>
  <si>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</si>
  <si>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</si>
  <si>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</si>
  <si>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</si>
  <si>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</si>
  <si>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</si>
  <si>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</si>
  <si>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</si>
  <si>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</si>
  <si>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</si>
  <si>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</si>
  <si>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</si>
  <si>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</si>
  <si>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</si>
  <si>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</si>
  <si>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</si>
  <si>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</si>
  <si>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</si>
  <si>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</si>
  <si>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</si>
  <si>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</si>
  <si>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</si>
  <si>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</si>
  <si>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</si>
  <si>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</si>
  <si>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</si>
  <si>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</si>
  <si>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</si>
  <si>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</si>
  <si>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</si>
  <si>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</si>
  <si>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</si>
  <si>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</si>
  <si>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</si>
  <si>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</si>
  <si>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</si>
  <si>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</si>
  <si>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</si>
  <si>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</si>
  <si>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</si>
  <si>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</si>
  <si>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</si>
  <si>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</si>
  <si>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</si>
  <si>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</si>
  <si>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</si>
  <si>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</si>
  <si>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</si>
  <si>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</si>
  <si>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</si>
  <si>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</si>
  <si>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</si>
  <si>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</si>
  <si>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</si>
  <si>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</si>
  <si>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</si>
  <si>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</si>
  <si>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</si>
  <si>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</si>
  <si>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</si>
  <si>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</si>
  <si>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</si>
  <si>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</si>
  <si>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</si>
  <si>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</si>
  <si>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</si>
  <si>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</si>
  <si>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</si>
  <si>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</si>
  <si>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</si>
  <si>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</si>
  <si>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</si>
  <si>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</si>
  <si>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</si>
  <si>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</si>
  <si>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</si>
  <si>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</si>
  <si>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</si>
  <si>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</si>
  <si>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</si>
  <si>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</si>
  <si>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</si>
  <si>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</si>
  <si>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</si>
  <si>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</si>
  <si>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</si>
  <si>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</si>
  <si>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</si>
  <si>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</si>
  <si>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</si>
  <si>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</si>
  <si>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</si>
  <si>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</si>
  <si>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</si>
  <si>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</si>
  <si>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</si>
  <si>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</si>
  <si>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</si>
  <si>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</si>
  <si>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</si>
  <si>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</si>
  <si>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</si>
  <si>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</si>
  <si>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</si>
  <si>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</si>
  <si>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</si>
  <si>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</si>
  <si>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</si>
  <si>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</si>
  <si>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</si>
  <si>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</si>
  <si>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</si>
  <si>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</si>
  <si>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</si>
  <si>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</si>
  <si>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</si>
  <si>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</si>
  <si>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</si>
  <si>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</si>
  <si>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</si>
  <si>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</si>
  <si>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</si>
  <si>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</si>
  <si>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</si>
  <si>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</si>
  <si>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</si>
  <si>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</si>
  <si>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</si>
  <si>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</si>
  <si>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</si>
  <si>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</si>
  <si>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</si>
  <si>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</si>
  <si>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</si>
  <si>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</si>
  <si>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</si>
  <si>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</si>
  <si>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</si>
  <si>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</si>
  <si>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</si>
  <si>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</si>
  <si>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</si>
  <si>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</si>
  <si>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</si>
  <si>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</si>
  <si>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</si>
  <si>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</si>
  <si>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</si>
  <si>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</si>
  <si>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</si>
  <si>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</si>
  <si>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</si>
  <si>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</si>
  <si>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</si>
  <si>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</si>
  <si>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</si>
  <si>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</si>
  <si>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</si>
  <si>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</si>
  <si>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</si>
  <si>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</si>
  <si>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</si>
  <si>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</si>
  <si>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</si>
  <si>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</si>
  <si>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</si>
  <si>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</si>
  <si>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</si>
  <si>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</si>
  <si>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</si>
  <si>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</si>
  <si>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</si>
  <si>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</si>
  <si>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</si>
  <si>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</si>
  <si>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</si>
  <si>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</si>
  <si>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</si>
  <si>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</si>
  <si>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</si>
  <si>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</si>
  <si>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</si>
  <si>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</si>
  <si>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</si>
  <si>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</si>
  <si>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</si>
  <si>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</si>
  <si>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</si>
  <si>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</si>
  <si>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</si>
  <si>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</si>
  <si>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</si>
  <si>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</si>
  <si>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</si>
  <si>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</si>
  <si>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</si>
  <si>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</si>
  <si>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</si>
  <si>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</si>
  <si>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</si>
  <si>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</si>
  <si>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</si>
  <si>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</si>
  <si>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</si>
  <si>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</si>
  <si>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</si>
  <si>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</si>
  <si>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</si>
  <si>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</si>
  <si>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</si>
  <si>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</si>
  <si>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</si>
  <si>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</si>
  <si>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</si>
  <si>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</si>
  <si>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</si>
  <si>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</si>
  <si>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</si>
  <si>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</si>
  <si>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</si>
  <si>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</si>
  <si>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</si>
  <si>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</si>
  <si>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</si>
  <si>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</si>
  <si>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</si>
  <si>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</si>
  <si>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</si>
  <si>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</si>
  <si>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</si>
  <si>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</si>
  <si>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</si>
  <si>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</si>
  <si>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</si>
  <si>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</si>
  <si>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</si>
  <si>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</si>
  <si>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</si>
  <si>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</si>
  <si>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</si>
  <si>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</si>
  <si>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</si>
  <si>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</si>
  <si>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</si>
  <si>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</si>
  <si>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</si>
  <si>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</si>
  <si>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</si>
  <si>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</si>
  <si>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</si>
  <si>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</si>
  <si>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</si>
  <si>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</si>
  <si>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</si>
  <si>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</si>
  <si>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</si>
  <si>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</si>
  <si>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</si>
  <si>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</si>
  <si>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</si>
  <si>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</si>
  <si>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</si>
  <si>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</si>
  <si>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</si>
  <si>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</si>
  <si>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</si>
  <si>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</si>
  <si>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</si>
  <si>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</si>
  <si>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</si>
  <si>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</si>
  <si>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</si>
  <si>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</si>
  <si>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</si>
  <si>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</si>
  <si>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</si>
  <si>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</si>
  <si>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</si>
  <si>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</si>
  <si>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</si>
  <si>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</si>
  <si>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</si>
  <si>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</si>
  <si>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</si>
  <si>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</si>
  <si>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</si>
  <si>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</si>
  <si>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</si>
  <si>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</si>
  <si>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</si>
  <si>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</si>
  <si>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</si>
  <si>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</si>
  <si>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</si>
  <si>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</si>
  <si>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</si>
  <si>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</si>
  <si>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</si>
  <si>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</si>
  <si>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</si>
  <si>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</si>
  <si>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</si>
  <si>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</si>
  <si>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</si>
  <si>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</si>
  <si>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</si>
  <si>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</si>
  <si>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</si>
  <si>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</si>
  <si>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</si>
  <si>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</si>
  <si>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</si>
  <si>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</si>
  <si>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</si>
  <si>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</si>
  <si>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</si>
  <si>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</si>
  <si>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</si>
  <si>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</si>
  <si>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</si>
  <si>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</si>
  <si>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</si>
  <si>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</si>
  <si>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</si>
  <si>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</si>
  <si>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</si>
  <si>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</si>
  <si>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</si>
  <si>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</si>
  <si>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</si>
  <si>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</si>
  <si>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</si>
  <si>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</si>
  <si>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</si>
  <si>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</si>
  <si>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</si>
  <si>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</si>
  <si>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</si>
  <si>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</si>
  <si>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</si>
  <si>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</si>
  <si>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</si>
  <si>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</si>
  <si>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</si>
  <si>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</si>
  <si>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</si>
  <si>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</si>
  <si>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</si>
  <si>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</si>
  <si>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</si>
  <si>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</si>
  <si>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</si>
  <si>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</si>
  <si>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</si>
  <si>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</si>
  <si>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</si>
  <si>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</si>
  <si>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</si>
  <si>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</si>
  <si>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</si>
  <si>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</si>
  <si>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</si>
  <si>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</si>
  <si>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</si>
  <si>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</si>
  <si>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</si>
  <si>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</si>
  <si>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</si>
  <si>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</si>
  <si>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</si>
  <si>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</si>
  <si>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</si>
  <si>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</si>
  <si>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</si>
  <si>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</si>
  <si>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</si>
  <si>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</si>
  <si>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</si>
  <si>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</si>
  <si>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</si>
  <si>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</si>
  <si>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</si>
  <si>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</si>
  <si>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</si>
  <si>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</si>
  <si>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</si>
  <si>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</si>
  <si>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</si>
  <si>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</si>
  <si>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</si>
  <si>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</si>
  <si>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</si>
  <si>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</si>
  <si>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</si>
  <si>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</si>
  <si>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</si>
  <si>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</si>
  <si>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</si>
  <si>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</si>
  <si>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</si>
  <si>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</si>
  <si>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</si>
  <si>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</si>
  <si>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</si>
  <si>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</si>
  <si>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</si>
  <si>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</si>
  <si>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</si>
  <si>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</si>
  <si>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</si>
  <si>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</si>
  <si>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</si>
  <si>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</si>
  <si>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</si>
  <si>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</si>
  <si>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</si>
  <si>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</si>
  <si>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</si>
  <si>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</si>
  <si>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</si>
  <si>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</si>
  <si>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</si>
  <si>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</si>
  <si>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</si>
  <si>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</si>
  <si>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</si>
  <si>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</si>
  <si>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</si>
  <si>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</si>
  <si>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</si>
  <si>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</si>
  <si>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</si>
  <si>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</si>
  <si>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</si>
  <si>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</si>
  <si>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</si>
  <si>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</si>
  <si>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</si>
  <si>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</si>
  <si>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</si>
  <si>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</si>
  <si>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</si>
  <si>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</si>
  <si>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</si>
  <si>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</si>
  <si>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</si>
  <si>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</si>
  <si>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</si>
  <si>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</si>
  <si>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</si>
  <si>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</si>
  <si>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</si>
  <si>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</si>
  <si>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</si>
  <si>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</si>
  <si>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</si>
  <si>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</si>
  <si>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</si>
  <si>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</si>
  <si>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</si>
  <si>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</si>
  <si>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</si>
  <si>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</si>
  <si>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</si>
  <si>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</si>
  <si>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</si>
  <si>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</si>
  <si>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</si>
  <si>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</si>
  <si>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</si>
  <si>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</si>
  <si>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</si>
  <si>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</si>
  <si>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</si>
  <si>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</si>
  <si>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</si>
  <si>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</si>
  <si>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</si>
  <si>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</si>
  <si>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</si>
  <si>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</si>
  <si>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</si>
  <si>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</si>
  <si>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</si>
  <si>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</si>
  <si>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</si>
  <si>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</si>
  <si>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</si>
  <si>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</si>
  <si>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</si>
  <si>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</si>
  <si>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</si>
  <si>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</si>
  <si>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</si>
  <si>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</si>
  <si>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</si>
  <si>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</si>
  <si>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</si>
  <si>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</si>
  <si>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</si>
  <si>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</si>
  <si>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</si>
  <si>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</si>
  <si>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</si>
  <si>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</si>
  <si>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</si>
  <si>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</si>
  <si>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</si>
  <si>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</si>
  <si>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</si>
  <si>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</si>
  <si>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</si>
  <si>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</si>
  <si>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</si>
  <si>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</si>
  <si>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</si>
  <si>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</si>
  <si>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</si>
  <si>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</si>
  <si>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</si>
  <si>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</si>
  <si>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</si>
  <si>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</si>
  <si>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</si>
  <si>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</si>
  <si>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</si>
  <si>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</si>
  <si>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</si>
  <si>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</si>
  <si>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</si>
  <si>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</si>
  <si>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</si>
  <si>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</si>
  <si>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</si>
  <si>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</si>
  <si>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</si>
  <si>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</si>
  <si>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</si>
  <si>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</si>
  <si>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</si>
  <si>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</si>
  <si>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</si>
  <si>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</si>
  <si>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</si>
  <si>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</si>
  <si>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</si>
  <si>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</si>
  <si>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</si>
  <si>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</si>
  <si>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</si>
  <si>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</si>
  <si>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</si>
  <si>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</si>
  <si>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</si>
  <si>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</si>
  <si>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</si>
  <si>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</si>
  <si>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</si>
  <si>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</si>
  <si>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</si>
  <si>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</si>
  <si>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</si>
  <si>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</si>
  <si>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</si>
  <si>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</si>
  <si>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</si>
  <si>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</si>
  <si>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</si>
  <si>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</si>
  <si>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</si>
  <si>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</si>
  <si>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</si>
  <si>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</si>
  <si>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</si>
  <si>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</si>
  <si>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</si>
  <si>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</si>
  <si>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</si>
  <si>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</si>
  <si>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</si>
  <si>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</si>
  <si>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</si>
  <si>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</si>
  <si>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</si>
  <si>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</si>
  <si>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</si>
  <si>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</si>
  <si>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</si>
  <si>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</si>
  <si>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</si>
  <si>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</si>
  <si>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</si>
  <si>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</si>
  <si>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</si>
  <si>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</si>
  <si>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</si>
  <si>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</si>
  <si>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</si>
  <si>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</si>
  <si>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</si>
  <si>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</si>
  <si>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</si>
  <si>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</si>
  <si>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</si>
  <si>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</si>
  <si>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</si>
  <si>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</si>
  <si>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</si>
  <si>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</si>
  <si>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</si>
  <si>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</si>
  <si>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</si>
  <si>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</si>
  <si>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</si>
  <si>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</si>
  <si>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</si>
  <si>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</si>
  <si>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</si>
  <si>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</si>
  <si>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</si>
  <si>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</si>
  <si>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</si>
  <si>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</si>
  <si>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</si>
  <si>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</si>
  <si>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</si>
  <si>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</si>
  <si>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</si>
  <si>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</si>
  <si>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</si>
  <si>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</si>
  <si>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</si>
  <si>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</si>
  <si>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</si>
  <si>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</si>
  <si>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</si>
  <si>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</si>
  <si>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</si>
  <si>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</si>
  <si>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</si>
  <si>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</si>
  <si>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</si>
  <si>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</si>
  <si>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</si>
  <si>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</si>
  <si>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</si>
  <si>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</si>
  <si>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</si>
  <si>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</si>
  <si>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</si>
  <si>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</si>
  <si>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</si>
  <si>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</si>
  <si>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</si>
  <si>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</si>
  <si>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</si>
  <si>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</si>
  <si>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</si>
  <si>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</si>
  <si>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</si>
  <si>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</si>
  <si>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</si>
  <si>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</si>
  <si>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</si>
  <si>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</si>
  <si>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</si>
  <si>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</si>
  <si>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</si>
  <si>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</si>
  <si>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</si>
  <si>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</si>
  <si>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</si>
  <si>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</si>
  <si>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</si>
  <si>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</si>
  <si>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</si>
  <si>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</si>
  <si>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</si>
  <si>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</si>
  <si>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</si>
  <si>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</si>
  <si>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</si>
  <si>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</si>
  <si>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</si>
  <si>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</si>
  <si>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</si>
  <si>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</si>
  <si>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</si>
  <si>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</si>
  <si>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</si>
  <si>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</si>
  <si>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</si>
  <si>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</si>
  <si>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</si>
  <si>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</si>
  <si>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</si>
  <si>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</si>
  <si>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</si>
  <si>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</si>
  <si>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</si>
  <si>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</si>
  <si>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</si>
  <si>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</si>
  <si>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</si>
  <si>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</si>
  <si>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</si>
  <si>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</si>
  <si>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</si>
  <si>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</si>
  <si>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</si>
  <si>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</si>
  <si>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</si>
  <si>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</si>
  <si>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</si>
  <si>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</si>
  <si>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</si>
  <si>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</si>
  <si>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</si>
  <si>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</si>
  <si>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</si>
  <si>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</si>
  <si>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</si>
  <si>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</si>
  <si>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</si>
  <si>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</si>
  <si>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</si>
  <si>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</si>
  <si>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</si>
  <si>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</si>
  <si>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</si>
  <si>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</si>
  <si>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</si>
  <si>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</si>
  <si>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</si>
  <si>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</si>
  <si>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</si>
  <si>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</si>
  <si>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</si>
  <si>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</si>
  <si>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</si>
  <si>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</si>
  <si>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</si>
  <si>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</si>
  <si>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</si>
  <si>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</si>
  <si>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</si>
  <si>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</si>
  <si>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</si>
  <si>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</si>
  <si>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</si>
  <si>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</si>
  <si>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</si>
  <si>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</si>
  <si>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</si>
  <si>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</si>
  <si>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</si>
  <si>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</si>
  <si>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</si>
  <si>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</si>
  <si>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</si>
  <si>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</si>
  <si>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</si>
  <si>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</si>
  <si>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</si>
  <si>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</si>
  <si>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</si>
  <si>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</si>
  <si>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</si>
  <si>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</si>
  <si>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</si>
  <si>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</si>
  <si>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</si>
  <si>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</si>
  <si>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</si>
  <si>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</si>
  <si>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</si>
  <si>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</si>
  <si>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</si>
  <si>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</si>
  <si>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</si>
  <si>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</si>
  <si>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</si>
  <si>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</si>
  <si>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</si>
  <si>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</si>
  <si>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</si>
  <si>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</si>
  <si>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</si>
  <si>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</si>
  <si>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</si>
  <si>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</si>
  <si>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</si>
  <si>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</si>
  <si>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</si>
  <si>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</si>
  <si>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</si>
  <si>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</si>
  <si>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</si>
  <si>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</si>
  <si>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</si>
  <si>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</si>
  <si>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</si>
  <si>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</si>
  <si>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</si>
  <si>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</si>
  <si>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</si>
  <si>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</si>
  <si>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</si>
  <si>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</si>
  <si>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</si>
  <si>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</si>
  <si>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</si>
  <si>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</si>
  <si>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</si>
  <si>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</si>
  <si>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</si>
  <si>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</si>
  <si>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</si>
  <si>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</si>
  <si>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</si>
  <si>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</si>
  <si>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</si>
  <si>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</si>
  <si>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</si>
  <si>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</si>
  <si>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</si>
  <si>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</si>
  <si>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</si>
  <si>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</si>
  <si>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</si>
  <si>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</si>
  <si>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</si>
  <si>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</si>
  <si>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</si>
  <si>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</si>
  <si>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</si>
  <si>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</si>
  <si>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</si>
  <si>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</si>
  <si>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</si>
  <si>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</si>
  <si>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</si>
  <si>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</si>
  <si>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</si>
  <si>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</si>
  <si>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</si>
  <si>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</si>
  <si>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</si>
  <si>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</si>
  <si>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</si>
  <si>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</si>
  <si>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</si>
  <si>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</si>
  <si>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</si>
  <si>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</si>
  <si>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</si>
  <si>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</si>
  <si>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</si>
  <si>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</si>
  <si>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</si>
  <si>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</si>
  <si>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</si>
  <si>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</si>
  <si>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</si>
  <si>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</si>
  <si>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</si>
  <si>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</si>
  <si>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</si>
  <si>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</si>
  <si>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</si>
  <si>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</si>
  <si>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</si>
  <si>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</si>
  <si>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</si>
  <si>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</si>
  <si>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</si>
  <si>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</si>
  <si>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</si>
  <si>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</si>
  <si>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</si>
  <si>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</si>
  <si>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</si>
  <si>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</si>
  <si>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</si>
  <si>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</si>
  <si>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</si>
  <si>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</si>
  <si>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</si>
  <si>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</si>
  <si>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</si>
  <si>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</si>
  <si>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</si>
  <si>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</si>
  <si>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</si>
  <si>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</si>
  <si>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</si>
  <si>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</si>
  <si>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</si>
  <si>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</si>
  <si>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</si>
  <si>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</si>
  <si>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</si>
  <si>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</si>
  <si>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</si>
  <si>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</si>
  <si>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</si>
  <si>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</si>
  <si>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</si>
  <si>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</si>
  <si>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</si>
  <si>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</si>
  <si>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</si>
  <si>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</si>
  <si>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</si>
  <si>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</si>
  <si>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</si>
  <si>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</si>
  <si>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</si>
  <si>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</si>
  <si>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</si>
  <si>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</si>
  <si>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</si>
  <si>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</si>
  <si>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</si>
  <si>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</si>
  <si>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</si>
  <si>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</si>
  <si>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</si>
  <si>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</si>
  <si>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</si>
  <si>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</si>
  <si>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</si>
  <si>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</si>
  <si>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</si>
  <si>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</si>
  <si>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</si>
  <si>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</si>
  <si>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</si>
  <si>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</si>
  <si>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</si>
  <si>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</si>
  <si>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</si>
  <si>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</si>
  <si>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</si>
  <si>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</si>
  <si>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</si>
  <si>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</si>
  <si>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</si>
  <si>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</si>
  <si>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</si>
  <si>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</si>
  <si>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</si>
  <si>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</si>
  <si>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</si>
  <si>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</si>
  <si>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</si>
  <si>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</si>
  <si>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</si>
  <si>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</si>
  <si>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</si>
  <si>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</si>
  <si>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</si>
  <si>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</si>
  <si>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</si>
  <si>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</si>
  <si>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</si>
  <si>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</si>
  <si>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</si>
  <si>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</si>
  <si>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</si>
  <si>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</si>
  <si>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</si>
  <si>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</si>
  <si>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</si>
  <si>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</si>
  <si>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</si>
  <si>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</si>
  <si>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</si>
  <si>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</si>
  <si>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</si>
  <si>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</si>
  <si>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</si>
  <si>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</si>
  <si>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</si>
  <si>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</si>
  <si>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</si>
  <si>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</si>
  <si>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</si>
  <si>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</si>
  <si>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</si>
  <si>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</si>
  <si>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</si>
  <si>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</si>
  <si>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</si>
  <si>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</si>
  <si>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</si>
  <si>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</si>
  <si>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</si>
  <si>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</si>
  <si>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</si>
  <si>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</si>
  <si>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</si>
  <si>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</si>
  <si>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</si>
  <si>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</si>
  <si>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</si>
  <si>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</si>
  <si>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</si>
  <si>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</si>
  <si>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</si>
  <si>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</si>
  <si>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</si>
  <si>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</si>
  <si>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</si>
  <si>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</si>
  <si>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</si>
  <si>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</si>
  <si>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</si>
  <si>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</si>
  <si>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</si>
  <si>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</si>
  <si>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</si>
  <si>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</si>
  <si>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</si>
  <si>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</si>
  <si>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</si>
  <si>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</si>
  <si>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</si>
  <si>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</si>
  <si>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</si>
  <si>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</si>
  <si>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</si>
  <si>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</si>
  <si>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</si>
  <si>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</si>
  <si>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</si>
  <si>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</si>
  <si>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</si>
  <si>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</si>
  <si>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</si>
  <si>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</si>
  <si>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</si>
  <si>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</si>
  <si>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</si>
  <si>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</si>
  <si>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</si>
  <si>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</si>
  <si>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</si>
  <si>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</si>
  <si>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</si>
  <si>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</si>
  <si>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</si>
  <si>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</si>
  <si>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</si>
  <si>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</si>
  <si>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</si>
  <si>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</si>
  <si>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</si>
  <si>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</si>
  <si>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</si>
  <si>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</si>
  <si>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</si>
  <si>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</si>
  <si>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</si>
  <si>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</si>
  <si>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</si>
  <si>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</si>
  <si>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</si>
  <si>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</si>
  <si>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</si>
  <si>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</si>
  <si>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</si>
  <si>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</si>
  <si>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</si>
  <si>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</si>
  <si>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</si>
  <si>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</si>
  <si>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</si>
  <si>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</si>
  <si>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</si>
  <si>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</si>
  <si>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</si>
  <si>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</si>
  <si>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</si>
  <si>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</si>
  <si>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</si>
  <si>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</si>
  <si>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</si>
  <si>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</si>
  <si>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</si>
  <si>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</si>
  <si>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</si>
  <si>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</si>
  <si>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</si>
  <si>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</si>
  <si>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</si>
  <si>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</si>
  <si>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</si>
  <si>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</si>
  <si>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</si>
  <si>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</si>
  <si>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</si>
  <si>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</si>
  <si>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</si>
  <si>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</si>
  <si>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</si>
  <si>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</si>
  <si>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</si>
  <si>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</si>
  <si>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</si>
  <si>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</si>
  <si>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</si>
  <si>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</si>
  <si>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</si>
  <si>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</si>
  <si>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</si>
  <si>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</si>
  <si>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</si>
  <si>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</si>
  <si>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</si>
  <si>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</si>
  <si>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</si>
  <si>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</si>
  <si>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</si>
  <si>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</si>
  <si>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</si>
  <si>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</si>
  <si>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</si>
  <si>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</si>
  <si>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</si>
  <si>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</si>
  <si>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</si>
  <si>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</si>
  <si>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</si>
  <si>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</si>
  <si>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</si>
  <si>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</si>
  <si>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</si>
  <si>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</si>
  <si>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</si>
  <si>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</si>
  <si>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</si>
  <si>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</si>
  <si>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</si>
  <si>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</si>
  <si>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</si>
  <si>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</si>
  <si>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</si>
  <si>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</si>
  <si>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</si>
  <si>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</si>
  <si>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</si>
  <si>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</si>
  <si>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</si>
  <si>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</si>
  <si>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</si>
  <si>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</si>
  <si>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</si>
  <si>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</si>
  <si>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</si>
  <si>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</si>
  <si>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</si>
  <si>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</si>
  <si>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</si>
  <si>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</si>
  <si>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</si>
  <si>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</si>
  <si>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</si>
  <si>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</si>
  <si>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</si>
  <si>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</si>
  <si>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</si>
  <si>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</si>
  <si>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</si>
  <si>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</si>
  <si>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</si>
  <si>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</si>
  <si>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</si>
  <si>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</si>
  <si>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</si>
  <si>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</si>
  <si>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</si>
  <si>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</si>
  <si>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</si>
  <si>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</si>
  <si>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</si>
  <si>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</si>
  <si>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</si>
  <si>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</si>
  <si>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</si>
  <si>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</si>
  <si>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</si>
  <si>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</si>
  <si>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</si>
  <si>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</si>
  <si>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</si>
  <si>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</si>
  <si>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</si>
  <si>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</si>
  <si>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</si>
  <si>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</si>
  <si>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</si>
  <si>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</si>
  <si>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</si>
  <si>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</si>
  <si>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</si>
  <si>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</si>
  <si>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</si>
  <si>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</si>
  <si>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</si>
  <si>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</si>
  <si>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</si>
  <si>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</si>
  <si>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</si>
  <si>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</si>
  <si>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</si>
  <si>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</si>
  <si>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</si>
  <si>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</si>
  <si>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</si>
  <si>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</si>
  <si>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</si>
  <si>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</si>
  <si>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</si>
  <si>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</si>
  <si>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</si>
  <si>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</si>
  <si>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</si>
  <si>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</si>
  <si>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</si>
  <si>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</si>
  <si>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</si>
  <si>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</si>
  <si>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</si>
  <si>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</si>
  <si>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</si>
  <si>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</si>
  <si>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</si>
  <si>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</si>
  <si>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</si>
  <si>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</si>
  <si>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</si>
  <si>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</si>
  <si>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</si>
  <si>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</si>
  <si>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</si>
  <si>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</si>
  <si>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</si>
  <si>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</si>
  <si>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</si>
  <si>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</si>
  <si>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</si>
  <si>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</si>
  <si>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</si>
  <si>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</si>
  <si>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</si>
  <si>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</si>
  <si>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</si>
  <si>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</si>
  <si>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</si>
  <si>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</si>
  <si>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</si>
  <si>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</si>
  <si>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</si>
  <si>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</si>
  <si>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</si>
  <si>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</si>
  <si>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</si>
  <si>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</si>
  <si>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</si>
  <si>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</si>
  <si>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</si>
  <si>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</si>
  <si>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</si>
  <si>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</si>
  <si>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</si>
  <si>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</si>
  <si>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</si>
  <si>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</si>
  <si>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</si>
  <si>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</si>
  <si>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</si>
  <si>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</si>
  <si>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</si>
  <si>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</si>
  <si>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</si>
  <si>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</si>
  <si>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</si>
  <si>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</si>
  <si>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</si>
  <si>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</si>
  <si>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</si>
  <si>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</si>
  <si>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</si>
  <si>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</si>
  <si>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</si>
  <si>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</si>
  <si>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</si>
  <si>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</si>
  <si>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</si>
  <si>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</si>
  <si>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</si>
  <si>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</si>
  <si>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</si>
  <si>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</si>
  <si>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</si>
  <si>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</si>
  <si>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</si>
  <si>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</si>
  <si>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</si>
  <si>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</si>
  <si>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</si>
  <si>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</si>
  <si>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</si>
  <si>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</si>
  <si>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</si>
  <si>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</si>
  <si>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</si>
  <si>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</si>
  <si>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</si>
  <si>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</si>
  <si>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</si>
  <si>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</si>
  <si>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</si>
  <si>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</si>
  <si>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</si>
  <si>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</si>
  <si>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</si>
  <si>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</si>
  <si>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</si>
  <si>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</si>
  <si>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</si>
  <si>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</si>
  <si>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</si>
  <si>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</si>
  <si>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</si>
  <si>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</si>
  <si>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</si>
  <si>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</si>
  <si>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</si>
  <si>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</si>
  <si>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</si>
  <si>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</si>
  <si>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</si>
  <si>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</si>
  <si>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</si>
  <si>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</si>
  <si>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</si>
  <si>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</si>
  <si>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</si>
  <si>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</si>
  <si>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</si>
  <si>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</si>
  <si>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</si>
  <si>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</si>
  <si>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</si>
  <si>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</si>
  <si>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</si>
  <si>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</si>
  <si>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</si>
  <si>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</si>
  <si>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</si>
  <si>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</si>
  <si>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</si>
  <si>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</si>
  <si>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</si>
  <si>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</si>
  <si>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</si>
  <si>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</si>
  <si>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</si>
  <si>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</si>
  <si>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</si>
  <si>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</si>
  <si>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</si>
  <si>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</si>
  <si>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</si>
  <si>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</si>
  <si>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</si>
  <si>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</si>
  <si>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</si>
  <si>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</si>
  <si>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</si>
  <si>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</si>
  <si>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</si>
  <si>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</si>
  <si>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</si>
  <si>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</si>
  <si>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</si>
  <si>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</si>
  <si>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</si>
  <si>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</si>
  <si>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</si>
  <si>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</si>
  <si>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</si>
  <si>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</si>
  <si>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</si>
  <si>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</si>
  <si>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</si>
  <si>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</si>
  <si>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</si>
  <si>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</si>
  <si>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</si>
  <si>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</si>
  <si>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</si>
  <si>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</si>
  <si>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</si>
  <si>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</si>
  <si>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</si>
  <si>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</si>
  <si>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</si>
  <si>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</si>
  <si>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</si>
  <si>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</si>
  <si>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</si>
  <si>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</si>
  <si>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</si>
  <si>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</si>
  <si>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</si>
  <si>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</si>
  <si>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</si>
  <si>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</si>
  <si>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</si>
  <si>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</si>
  <si>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</si>
  <si>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</si>
  <si>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</si>
  <si>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</si>
  <si>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</si>
  <si>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</si>
  <si>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</si>
  <si>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</si>
  <si>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</si>
  <si>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</si>
  <si>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</si>
  <si>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</si>
  <si>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</si>
  <si>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</si>
  <si>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</si>
  <si>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</si>
  <si>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</si>
  <si>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</si>
  <si>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</si>
  <si>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</si>
  <si>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</si>
  <si>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</si>
  <si>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</si>
  <si>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</si>
  <si>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</si>
  <si>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</si>
  <si>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</si>
  <si>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</si>
  <si>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</si>
  <si>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</si>
  <si>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</si>
  <si>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</si>
  <si>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</si>
  <si>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</si>
  <si>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</si>
  <si>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</si>
  <si>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</si>
  <si>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</si>
  <si>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</si>
  <si>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</si>
  <si>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</si>
  <si>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</si>
  <si>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</si>
  <si>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</si>
  <si>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</si>
  <si>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</si>
  <si>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</si>
  <si>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</si>
  <si>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</si>
  <si>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</si>
  <si>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</si>
  <si>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</si>
  <si>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</si>
  <si>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</si>
  <si>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</si>
  <si>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</si>
  <si>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</si>
  <si>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</si>
  <si>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</si>
  <si>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</si>
  <si>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</si>
  <si>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</si>
  <si>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</si>
  <si>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</si>
  <si>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</si>
  <si>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</si>
  <si>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</si>
  <si>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</si>
  <si>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</si>
  <si>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</si>
  <si>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</si>
  <si>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</si>
  <si>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</si>
  <si>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</si>
  <si>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</si>
  <si>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</si>
  <si>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</si>
  <si>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</si>
  <si>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</si>
  <si>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</si>
  <si>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</si>
  <si>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</si>
  <si>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</si>
  <si>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</si>
  <si>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</si>
  <si>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</si>
  <si>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</si>
  <si>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</si>
  <si>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</si>
  <si>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</si>
  <si>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</si>
  <si>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</si>
  <si>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</si>
  <si>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</si>
  <si>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</si>
  <si>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</si>
  <si>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</si>
  <si>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</si>
  <si>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</si>
  <si>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</si>
  <si>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</si>
  <si>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</si>
  <si>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</si>
  <si>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</si>
  <si>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</si>
  <si>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</si>
  <si>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</si>
  <si>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</si>
  <si>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</si>
  <si>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</si>
  <si>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</si>
  <si>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</si>
  <si>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</si>
  <si>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</si>
  <si>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</si>
  <si>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</si>
  <si>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</si>
  <si>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</si>
  <si>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</si>
  <si>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</si>
  <si>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</si>
  <si>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</si>
  <si>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</si>
  <si>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</si>
  <si>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</si>
  <si>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</si>
  <si>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</si>
  <si>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</si>
  <si>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</si>
  <si>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</si>
  <si>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</si>
  <si>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</si>
  <si>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</si>
  <si>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</si>
  <si>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</si>
  <si>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</si>
  <si>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</si>
  <si>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</si>
  <si>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</si>
  <si>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</si>
  <si>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</si>
  <si>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</si>
  <si>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</si>
  <si>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</si>
  <si>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</si>
  <si>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</si>
  <si>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</si>
  <si>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</si>
  <si>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</si>
  <si>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</si>
  <si>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</si>
  <si>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</si>
  <si>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</si>
  <si>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</si>
  <si>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</si>
  <si>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</si>
  <si>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</si>
  <si>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</si>
  <si>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</si>
  <si>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</si>
  <si>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</si>
  <si>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</si>
  <si>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</si>
  <si>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</si>
  <si>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</si>
  <si>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</si>
  <si>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</si>
  <si>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</si>
  <si>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</si>
  <si>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</si>
  <si>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</si>
  <si>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</si>
  <si>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</si>
  <si>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</si>
  <si>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</si>
  <si>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</si>
  <si>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</si>
  <si>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</si>
  <si>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</si>
  <si>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</si>
  <si>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</si>
  <si>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</si>
  <si>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</si>
  <si>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</si>
  <si>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</si>
  <si>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</si>
  <si>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</si>
  <si>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</si>
  <si>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</si>
  <si>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</si>
  <si>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</si>
  <si>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</si>
  <si>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</si>
  <si>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</si>
  <si>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</si>
  <si>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</si>
  <si>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</si>
  <si>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</si>
  <si>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</si>
  <si>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</si>
  <si>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</si>
  <si>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</si>
  <si>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</si>
  <si>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</si>
  <si>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</si>
  <si>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</si>
  <si>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</si>
  <si>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</si>
  <si>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</si>
  <si>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</si>
  <si>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</si>
  <si>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</si>
  <si>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</si>
  <si>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</si>
  <si>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</si>
  <si>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</si>
  <si>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</si>
  <si>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</si>
  <si>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</si>
  <si>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</si>
  <si>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</si>
  <si>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</si>
  <si>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</si>
  <si>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</si>
  <si>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</si>
  <si>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</si>
  <si>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</si>
  <si>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</si>
  <si>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</si>
  <si>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</si>
  <si>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</si>
  <si>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</si>
  <si>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</si>
  <si>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</si>
  <si>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</si>
  <si>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</si>
  <si>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</si>
  <si>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</si>
  <si>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</si>
  <si>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</si>
  <si>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</si>
  <si>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</si>
  <si>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</si>
  <si>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</si>
  <si>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</si>
  <si>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</si>
  <si>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</si>
  <si>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</si>
  <si>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</si>
  <si>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</si>
  <si>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</si>
  <si>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</si>
  <si>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</si>
  <si>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</si>
  <si>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</si>
  <si>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</si>
  <si>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</si>
  <si>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</si>
  <si>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</si>
  <si>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</si>
  <si>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</si>
  <si>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</si>
  <si>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</si>
  <si>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</si>
  <si>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</si>
  <si>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</si>
  <si>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</si>
  <si>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</si>
  <si>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</si>
  <si>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</si>
  <si>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</si>
  <si>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</si>
  <si>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</si>
  <si>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</si>
  <si>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</si>
  <si>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</si>
  <si>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</si>
  <si>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</si>
  <si>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</si>
  <si>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</si>
  <si>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</si>
  <si>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</si>
  <si>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</si>
  <si>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</si>
  <si>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</si>
  <si>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</si>
  <si>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</si>
  <si>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</si>
  <si>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</si>
  <si>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</si>
  <si>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</si>
  <si>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</si>
  <si>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</si>
  <si>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</si>
  <si>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</si>
  <si>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</si>
  <si>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</si>
  <si>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</si>
  <si>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</si>
  <si>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</si>
  <si>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</si>
  <si>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</si>
  <si>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</si>
  <si>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</si>
  <si>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</si>
  <si>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</si>
  <si>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</si>
  <si>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</si>
  <si>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</si>
  <si>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</si>
  <si>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</si>
  <si>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</si>
  <si>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</si>
  <si>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</si>
  <si>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</si>
  <si>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</si>
  <si>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</si>
  <si>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</si>
  <si>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</si>
  <si>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</si>
  <si>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</si>
  <si>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</si>
  <si>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</si>
  <si>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</si>
  <si>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</si>
  <si>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</si>
  <si>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</si>
  <si>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</si>
  <si>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</si>
  <si>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</si>
  <si>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</si>
  <si>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</si>
  <si>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</si>
  <si>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</si>
  <si>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</si>
  <si>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</si>
  <si>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</si>
  <si>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</si>
  <si>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</si>
  <si>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</si>
  <si>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</si>
  <si>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</si>
  <si>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</si>
  <si>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</si>
  <si>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</si>
  <si>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</si>
  <si>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</si>
  <si>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</si>
  <si>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</si>
  <si>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</si>
  <si>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</si>
  <si>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</si>
  <si>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</si>
  <si>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</si>
  <si>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</si>
  <si>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</si>
  <si>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</si>
  <si>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</si>
  <si>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</si>
  <si>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</si>
  <si>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</si>
  <si>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</si>
  <si>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</si>
  <si>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</si>
  <si>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</si>
  <si>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</si>
  <si>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</si>
  <si>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</si>
  <si>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</si>
  <si>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</si>
  <si>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</si>
  <si>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</si>
  <si>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</si>
  <si>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</si>
  <si>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</si>
  <si>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</si>
  <si>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</si>
  <si>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</si>
  <si>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</si>
  <si>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</si>
  <si>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</si>
  <si>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</si>
  <si>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</si>
  <si>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</si>
  <si>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</si>
  <si>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</si>
  <si>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</si>
  <si>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</si>
  <si>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</si>
  <si>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</si>
  <si>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</si>
  <si>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</si>
  <si>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</si>
  <si>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</si>
  <si>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</si>
  <si>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</si>
  <si>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</si>
  <si>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</si>
  <si>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</si>
  <si>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</si>
  <si>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</si>
  <si>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</si>
  <si>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</si>
  <si>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</si>
  <si>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</si>
  <si>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</si>
  <si>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</si>
  <si>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</si>
  <si>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</si>
  <si>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</si>
  <si>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</si>
  <si>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</si>
  <si>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</si>
  <si>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</si>
  <si>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</si>
  <si>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</si>
  <si>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</si>
  <si>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</si>
  <si>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</si>
  <si>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</si>
  <si>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</si>
  <si>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</si>
  <si>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</si>
  <si>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</si>
  <si>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</si>
  <si>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</si>
  <si>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</si>
  <si>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</si>
  <si>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</si>
  <si>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</si>
  <si>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</si>
  <si>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</si>
  <si>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</si>
  <si>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</si>
  <si>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</si>
  <si>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</si>
  <si>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</si>
  <si>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</si>
  <si>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</si>
  <si>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</si>
  <si>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</si>
  <si>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</si>
  <si>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</si>
  <si>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</si>
  <si>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</si>
  <si>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</si>
  <si>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</si>
  <si>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</si>
  <si>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</si>
  <si>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</si>
  <si>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</si>
  <si>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</si>
  <si>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</si>
  <si>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</si>
  <si>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</si>
  <si>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</si>
  <si>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</si>
  <si>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</si>
  <si>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</si>
  <si>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</si>
  <si>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</si>
  <si>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</si>
  <si>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</si>
  <si>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</si>
  <si>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</si>
  <si>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</si>
  <si>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</si>
  <si>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</si>
  <si>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</si>
  <si>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</si>
  <si>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</si>
  <si>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</si>
  <si>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</si>
  <si>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</si>
  <si>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</si>
  <si>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</si>
  <si>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</si>
  <si>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</si>
  <si>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</si>
  <si>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</si>
  <si>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</si>
  <si>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</si>
  <si>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</si>
  <si>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</si>
  <si>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</si>
  <si>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</si>
  <si>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</si>
  <si>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</si>
  <si>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</si>
  <si>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</si>
  <si>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</si>
  <si>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</si>
  <si>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</si>
  <si>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</si>
  <si>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</si>
  <si>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</si>
  <si>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</si>
  <si>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</si>
  <si>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</si>
  <si>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</si>
  <si>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</si>
  <si>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</si>
  <si>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</si>
  <si>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</si>
  <si>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</si>
  <si>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</si>
  <si>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</si>
  <si>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</si>
  <si>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</si>
  <si>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</si>
  <si>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</si>
  <si>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</si>
  <si>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</si>
  <si>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</si>
  <si>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</si>
  <si>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</si>
  <si>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</si>
  <si>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</si>
  <si>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</si>
  <si>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</si>
  <si>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</si>
  <si>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</si>
  <si>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</si>
  <si>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</si>
  <si>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</si>
  <si>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</si>
  <si>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</si>
  <si>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</si>
  <si>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</si>
  <si>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</si>
  <si>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</si>
  <si>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</si>
  <si>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</si>
  <si>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</si>
  <si>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</si>
  <si>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</si>
  <si>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</si>
  <si>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</si>
  <si>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</si>
  <si>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</si>
  <si>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</si>
  <si>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</si>
  <si>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</si>
  <si>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</si>
  <si>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</si>
  <si>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</si>
  <si>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</si>
  <si>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</si>
  <si>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</si>
  <si>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</si>
  <si>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</si>
  <si>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</si>
  <si>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</si>
  <si>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</si>
  <si>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</si>
  <si>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</si>
  <si>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</si>
  <si>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</si>
  <si>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</si>
  <si>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</si>
  <si>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</si>
  <si>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</si>
  <si>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</si>
  <si>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</si>
  <si>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</si>
  <si>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</si>
  <si>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</si>
  <si>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</si>
  <si>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</si>
  <si>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</si>
  <si>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</si>
  <si>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</si>
  <si>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</si>
  <si>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</si>
  <si>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</si>
  <si>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</si>
  <si>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</si>
  <si>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</si>
  <si>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</si>
  <si>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</si>
  <si>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</si>
  <si>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</si>
  <si>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</si>
  <si>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</si>
  <si>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</si>
  <si>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</si>
  <si>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</si>
  <si>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</si>
  <si>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</si>
  <si>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</si>
  <si>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</si>
  <si>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</si>
  <si>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</si>
  <si>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</si>
  <si>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</si>
  <si>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</si>
  <si>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</si>
  <si>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</si>
  <si>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</si>
  <si>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</si>
  <si>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</si>
  <si>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</si>
  <si>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</si>
  <si>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</si>
  <si>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</si>
  <si>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</si>
  <si>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</si>
  <si>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</si>
  <si>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</si>
  <si>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</si>
  <si>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</si>
  <si>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</si>
  <si>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</si>
  <si>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</si>
  <si>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</si>
  <si>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</si>
  <si>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</si>
  <si>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</si>
  <si>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</si>
  <si>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</si>
  <si>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</si>
  <si>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</si>
  <si>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</si>
  <si>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</si>
  <si>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</si>
  <si>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</si>
  <si>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</si>
  <si>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</si>
  <si>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</si>
  <si>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</si>
  <si>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</si>
  <si>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</si>
  <si>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</si>
  <si>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</si>
  <si>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</si>
  <si>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</si>
  <si>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</si>
  <si>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</si>
  <si>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</si>
  <si>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</si>
  <si>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</si>
  <si>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</si>
  <si>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</si>
  <si>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</si>
  <si>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</si>
  <si>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</si>
  <si>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</si>
  <si>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</si>
  <si>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</si>
  <si>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</si>
  <si>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</si>
  <si>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</si>
  <si>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</si>
  <si>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</si>
  <si>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</si>
  <si>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</si>
  <si>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</si>
  <si>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</si>
  <si>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</si>
  <si>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</si>
  <si>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</si>
  <si>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</si>
  <si>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</si>
  <si>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</si>
  <si>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</si>
  <si>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</si>
  <si>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</si>
  <si>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</si>
  <si>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</si>
  <si>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</si>
  <si>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</si>
  <si>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</si>
  <si>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</si>
  <si>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</si>
  <si>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</si>
  <si>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</si>
  <si>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</si>
  <si>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</si>
  <si>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</si>
  <si>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</si>
  <si>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</si>
  <si>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</si>
  <si>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</si>
  <si>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</si>
  <si>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</si>
  <si>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</si>
  <si>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</si>
  <si>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</si>
  <si>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</si>
  <si>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</si>
  <si>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</si>
  <si>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</si>
  <si>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</si>
  <si>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</si>
  <si>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</si>
  <si>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</si>
  <si>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</si>
  <si>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</si>
  <si>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</si>
  <si>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</si>
  <si>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</si>
  <si>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</si>
  <si>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</si>
  <si>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</si>
  <si>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</si>
  <si>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</si>
  <si>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</si>
  <si>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</si>
  <si>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</si>
  <si>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</si>
  <si>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</si>
  <si>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</si>
  <si>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</si>
  <si>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</si>
  <si>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</si>
  <si>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</si>
  <si>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</si>
  <si>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</si>
  <si>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</si>
  <si>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</si>
  <si>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</si>
  <si>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</si>
  <si>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</si>
  <si>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</si>
  <si>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</si>
  <si>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</si>
  <si>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</si>
  <si>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</si>
  <si>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</si>
  <si>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</si>
  <si>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</si>
  <si>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</si>
  <si>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</si>
  <si>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</si>
  <si>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</si>
  <si>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</si>
  <si>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</si>
  <si>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</si>
  <si>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</si>
  <si>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</si>
  <si>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</si>
  <si>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</si>
  <si>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</si>
  <si>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</si>
  <si>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</si>
  <si>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</si>
  <si>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</si>
  <si>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</si>
  <si>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</si>
  <si>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</si>
  <si>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</si>
  <si>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</si>
  <si>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</si>
  <si>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</si>
  <si>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</si>
  <si>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</si>
  <si>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</si>
  <si>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</si>
  <si>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</si>
  <si>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</si>
  <si>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</si>
  <si>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</si>
  <si>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</si>
  <si>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</si>
  <si>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</si>
  <si>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</si>
  <si>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</si>
  <si>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</si>
  <si>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</si>
  <si>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</si>
  <si>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</si>
  <si>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</si>
  <si>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</si>
  <si>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</si>
  <si>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</si>
  <si>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</si>
  <si>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</si>
  <si>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</si>
  <si>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</si>
  <si>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</si>
  <si>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</si>
  <si>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</si>
  <si>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</si>
  <si>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</si>
  <si>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</si>
  <si>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</si>
  <si>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</si>
  <si>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</si>
  <si>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</si>
  <si>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</si>
  <si>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</si>
  <si>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</si>
  <si>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</si>
  <si>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</si>
  <si>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</si>
  <si>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</si>
  <si>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</si>
  <si>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</si>
  <si>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</si>
  <si>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</si>
  <si>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</si>
  <si>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</si>
  <si>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</si>
  <si>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</si>
  <si>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</si>
  <si>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</si>
  <si>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</si>
  <si>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</si>
  <si>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</si>
  <si>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</si>
  <si>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</si>
  <si>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</si>
  <si>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</si>
  <si>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</si>
  <si>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</si>
  <si>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</si>
  <si>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</si>
  <si>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</si>
  <si>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</si>
  <si>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</si>
  <si>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</si>
  <si>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</si>
  <si>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</si>
  <si>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</si>
  <si>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</si>
  <si>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</si>
  <si>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</si>
  <si>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</si>
  <si>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</si>
  <si>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</si>
  <si>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</si>
  <si>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</si>
  <si>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</si>
  <si>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</si>
  <si>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</si>
  <si>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</si>
  <si>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</si>
  <si>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</si>
  <si>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</si>
  <si>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</si>
  <si>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</si>
  <si>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</si>
  <si>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</si>
  <si>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</si>
  <si>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</si>
  <si>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</si>
  <si>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</si>
  <si>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</si>
  <si>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</si>
  <si>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</si>
  <si>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</si>
  <si>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</si>
  <si>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</si>
  <si>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</si>
  <si>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</si>
  <si>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</si>
  <si>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</si>
  <si>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</si>
  <si>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</si>
  <si>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</si>
  <si>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</si>
  <si>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</si>
  <si>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</si>
  <si>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</si>
  <si>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</si>
  <si>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</si>
  <si>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</si>
  <si>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</si>
  <si>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</si>
  <si>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</si>
  <si>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</si>
  <si>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</si>
  <si>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</si>
  <si>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</si>
  <si>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</si>
  <si>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</si>
  <si>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</si>
  <si>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</si>
  <si>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</si>
  <si>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</si>
  <si>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</si>
  <si>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</si>
  <si>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</si>
  <si>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</si>
  <si>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</si>
  <si>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</si>
  <si>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</si>
  <si>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</si>
  <si>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</si>
  <si>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</si>
  <si>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</si>
  <si>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</si>
  <si>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</si>
  <si>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</si>
  <si>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</si>
  <si>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</si>
  <si>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</si>
  <si>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</si>
  <si>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</si>
  <si>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</si>
  <si>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</si>
  <si>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</si>
  <si>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</si>
  <si>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</si>
  <si>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</si>
  <si>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</si>
  <si>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</si>
  <si>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</si>
  <si>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</si>
  <si>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</si>
  <si>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</si>
  <si>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</si>
  <si>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</si>
  <si>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</si>
  <si>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</si>
  <si>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</si>
  <si>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</si>
  <si>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</si>
  <si>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</si>
  <si>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</si>
  <si>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</si>
  <si>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</si>
  <si>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</si>
  <si>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</si>
  <si>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</si>
  <si>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</si>
  <si>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</si>
  <si>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</si>
  <si>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</si>
  <si>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</si>
  <si>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</si>
  <si>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</si>
  <si>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</si>
  <si>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</si>
  <si>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</si>
  <si>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</si>
  <si>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</si>
  <si>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</si>
  <si>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</si>
  <si>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</si>
  <si>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</si>
  <si>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</si>
  <si>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</si>
  <si>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</si>
  <si>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</si>
  <si>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</si>
  <si>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</si>
  <si>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</si>
  <si>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</si>
  <si>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</si>
  <si>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</si>
  <si>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</si>
  <si>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</si>
  <si>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</si>
  <si>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</si>
  <si>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</si>
  <si>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</si>
  <si>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</si>
  <si>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</si>
  <si>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</si>
  <si>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</si>
  <si>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</si>
  <si>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</si>
  <si>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</si>
  <si>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</si>
  <si>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</si>
  <si>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</si>
  <si>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</si>
  <si>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</si>
  <si>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</si>
  <si>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</si>
  <si>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</si>
  <si>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</si>
  <si>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</si>
  <si>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</si>
  <si>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</si>
  <si>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</si>
  <si>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</si>
  <si>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</si>
  <si>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</si>
  <si>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</si>
  <si>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</si>
  <si>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</si>
  <si>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</si>
  <si>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</si>
  <si>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</si>
  <si>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</si>
  <si>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</si>
  <si>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</si>
  <si>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</si>
  <si>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</si>
  <si>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</si>
  <si>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</si>
  <si>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</si>
  <si>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</si>
  <si>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</si>
  <si>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</si>
  <si>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</si>
  <si>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</si>
  <si>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</si>
  <si>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</si>
  <si>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</si>
  <si>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</si>
  <si>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</si>
  <si>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</si>
  <si>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</si>
  <si>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</si>
  <si>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</si>
  <si>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</si>
  <si>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</si>
  <si>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</si>
  <si>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</si>
  <si>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</si>
  <si>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</si>
  <si>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</si>
  <si>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</si>
  <si>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</si>
  <si>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</si>
  <si>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</si>
  <si>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</si>
  <si>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</si>
  <si>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</si>
  <si>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</si>
  <si>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</si>
  <si>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</si>
  <si>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</si>
  <si>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</si>
  <si>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</si>
  <si>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</si>
  <si>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</si>
  <si>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</si>
  <si>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</si>
  <si>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</si>
  <si>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</si>
  <si>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</si>
  <si>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</si>
  <si>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</si>
  <si>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</si>
  <si>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</si>
  <si>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</si>
  <si>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</si>
  <si>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</si>
  <si>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</si>
  <si>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</si>
  <si>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</si>
  <si>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</si>
  <si>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</si>
  <si>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</si>
  <si>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</si>
  <si>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</si>
  <si>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</si>
  <si>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</si>
  <si>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</si>
  <si>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</si>
  <si>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</si>
  <si>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</si>
  <si>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</si>
  <si>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</si>
  <si>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</si>
  <si>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</si>
  <si>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</si>
  <si>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</si>
  <si>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</si>
  <si>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</si>
  <si>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</si>
  <si>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</si>
  <si>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</si>
  <si>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</si>
  <si>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</si>
  <si>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</si>
  <si>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</si>
  <si>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</si>
  <si>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</si>
  <si>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</si>
  <si>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</si>
  <si>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</si>
  <si>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</si>
  <si>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</si>
  <si>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</si>
  <si>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</si>
  <si>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</si>
  <si>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</si>
  <si>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</si>
  <si>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</si>
  <si>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</si>
  <si>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</si>
  <si>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</si>
  <si>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</si>
  <si>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</si>
  <si>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</si>
  <si>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</si>
  <si>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</si>
  <si>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</si>
  <si>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</si>
  <si>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</si>
  <si>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</si>
  <si>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</si>
  <si>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</si>
  <si>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</si>
  <si>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</si>
  <si>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</si>
  <si>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</si>
  <si>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</si>
  <si>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</si>
  <si>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</si>
  <si>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</si>
  <si>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</si>
  <si>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</si>
  <si>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</si>
  <si>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</si>
  <si>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</si>
  <si>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</si>
  <si>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</si>
  <si>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</si>
  <si>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</si>
  <si>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</si>
  <si>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</si>
  <si>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</si>
  <si>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</si>
  <si>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</si>
  <si>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</si>
  <si>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</si>
  <si>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</si>
  <si>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</si>
  <si>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</si>
  <si>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</si>
  <si>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</si>
  <si>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</si>
  <si>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</si>
  <si>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</si>
  <si>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</si>
  <si>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</si>
  <si>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</si>
  <si>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</si>
  <si>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</si>
  <si>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</si>
  <si>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</si>
  <si>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</si>
  <si>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</si>
  <si>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</si>
  <si>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</si>
  <si>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</si>
  <si>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</si>
  <si>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</si>
  <si>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</si>
  <si>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</si>
  <si>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</si>
  <si>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</si>
  <si>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</si>
  <si>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</si>
  <si>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</si>
  <si>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</si>
  <si>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</si>
  <si>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</si>
  <si>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</si>
  <si>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</si>
  <si>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</si>
  <si>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</si>
  <si>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</si>
  <si>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</si>
  <si>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</si>
  <si>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</si>
  <si>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</si>
  <si>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</si>
  <si>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</si>
  <si>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</si>
  <si>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</si>
  <si>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</si>
  <si>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</si>
  <si>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</si>
  <si>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</si>
  <si>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</si>
  <si>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</si>
  <si>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</si>
  <si>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</si>
  <si>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</si>
  <si>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</si>
  <si>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</si>
  <si>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</si>
  <si>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</si>
  <si>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</si>
  <si>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</si>
  <si>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</si>
  <si>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</si>
  <si>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</si>
  <si>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</si>
  <si>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</si>
  <si>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</si>
  <si>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</si>
  <si>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</si>
  <si>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</si>
  <si>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</si>
  <si>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</si>
  <si>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</si>
  <si>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</si>
  <si>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</si>
  <si>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</si>
  <si>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</si>
  <si>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</si>
  <si>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</si>
  <si>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</si>
  <si>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</si>
  <si>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</si>
  <si>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</si>
  <si>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</si>
  <si>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</si>
  <si>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</si>
  <si>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</si>
  <si>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</si>
  <si>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</si>
  <si>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</si>
  <si>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</si>
  <si>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</si>
  <si>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</si>
  <si>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</si>
  <si>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</si>
  <si>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</si>
  <si>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</si>
  <si>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</si>
  <si>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</si>
  <si>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</si>
  <si>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</si>
  <si>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</si>
  <si>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</si>
  <si>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</si>
  <si>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</si>
  <si>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</si>
  <si>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</si>
  <si>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</si>
  <si>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</si>
  <si>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</si>
  <si>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</si>
  <si>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</si>
  <si>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</si>
  <si>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</si>
  <si>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</si>
  <si>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</si>
  <si>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</si>
  <si>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</si>
  <si>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</si>
  <si>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</si>
  <si>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</si>
  <si>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</si>
  <si>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</si>
  <si>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</si>
  <si>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</si>
  <si>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</si>
  <si>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</si>
  <si>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</si>
  <si>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</si>
  <si>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</si>
  <si>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</si>
  <si>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</si>
  <si>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</si>
  <si>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</si>
  <si>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</si>
  <si>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</si>
  <si>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</si>
  <si>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</si>
  <si>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</si>
  <si>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</si>
  <si>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</si>
  <si>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</si>
  <si>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</si>
  <si>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</si>
  <si>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</si>
  <si>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</si>
  <si>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</si>
  <si>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</si>
  <si>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</si>
  <si>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</si>
  <si>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</si>
  <si>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</si>
  <si>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</si>
  <si>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</si>
  <si>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</si>
  <si>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</si>
  <si>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</si>
  <si>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</si>
  <si>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</si>
  <si>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</si>
  <si>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</si>
  <si>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</si>
  <si>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</si>
  <si>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</si>
  <si>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</si>
  <si>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</si>
  <si>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</si>
  <si>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</si>
  <si>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</si>
  <si>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</si>
  <si>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</si>
  <si>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</si>
  <si>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</si>
  <si>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</si>
  <si>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</si>
  <si>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</si>
  <si>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</si>
  <si>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</si>
  <si>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</si>
  <si>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</si>
  <si>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</si>
  <si>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</si>
  <si>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</si>
  <si>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</si>
  <si>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</si>
  <si>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</si>
  <si>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</si>
  <si>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</si>
  <si>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</si>
  <si>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</si>
  <si>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</si>
  <si>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</si>
  <si>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</si>
  <si>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</si>
  <si>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</si>
  <si>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</si>
  <si>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</si>
  <si>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</si>
  <si>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</si>
  <si>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</si>
  <si>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</si>
  <si>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</si>
  <si>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</si>
  <si>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</si>
  <si>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</si>
  <si>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</si>
  <si>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</si>
  <si>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</si>
  <si>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</si>
  <si>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</si>
  <si>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</si>
  <si>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</si>
  <si>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</si>
  <si>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</si>
  <si>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</si>
  <si>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</si>
  <si>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</si>
  <si>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</si>
  <si>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</si>
  <si>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</si>
  <si>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</si>
  <si>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</si>
  <si>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</si>
  <si>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</si>
  <si>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</si>
  <si>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</si>
  <si>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</si>
  <si>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</si>
  <si>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</si>
  <si>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</si>
  <si>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</si>
  <si>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</si>
  <si>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</si>
  <si>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</si>
  <si>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</si>
  <si>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</si>
  <si>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</si>
  <si>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</si>
  <si>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</si>
  <si>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</si>
  <si>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</si>
  <si>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</si>
  <si>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</si>
  <si>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</si>
  <si>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</si>
  <si>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</si>
  <si>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</si>
  <si>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</si>
  <si>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</si>
  <si>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</si>
  <si>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</si>
  <si>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</si>
  <si>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</si>
  <si>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</si>
  <si>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</si>
  <si>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</si>
  <si>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</si>
  <si>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</si>
  <si>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</si>
  <si>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</si>
  <si>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</si>
  <si>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</si>
  <si>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</si>
  <si>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</si>
  <si>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</si>
  <si>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</si>
  <si>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</si>
  <si>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</si>
  <si>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</si>
  <si>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</si>
  <si>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</si>
  <si>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</si>
  <si>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</si>
  <si>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</si>
  <si>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</si>
  <si>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</si>
  <si>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</si>
  <si>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</si>
  <si>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</si>
  <si>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</si>
  <si>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</si>
  <si>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</si>
  <si>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</si>
  <si>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</si>
  <si>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</si>
  <si>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</si>
  <si>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</si>
  <si>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</si>
  <si>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</si>
  <si>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</si>
  <si>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</si>
  <si>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</si>
  <si>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</si>
  <si>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</si>
  <si>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</si>
  <si>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</si>
  <si>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</si>
  <si>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</si>
  <si>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</si>
  <si>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</si>
  <si>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</si>
  <si>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</si>
  <si>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</si>
  <si>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</si>
  <si>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</si>
  <si>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</si>
  <si>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</si>
  <si>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</si>
  <si>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</si>
  <si>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</si>
  <si>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</si>
  <si>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</si>
  <si>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</si>
  <si>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</si>
  <si>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</si>
  <si>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</si>
  <si>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</si>
  <si>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</si>
  <si>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</si>
  <si>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</si>
  <si>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</si>
  <si>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</si>
  <si>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</si>
  <si>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</si>
  <si>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</si>
  <si>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</si>
  <si>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</si>
  <si>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</si>
  <si>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</si>
  <si>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</si>
  <si>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</si>
  <si>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</si>
  <si>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</si>
  <si>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</si>
  <si>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</si>
  <si>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</si>
  <si>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</si>
  <si>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</si>
  <si>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</si>
  <si>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</si>
  <si>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</si>
  <si>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</si>
  <si>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</si>
  <si>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</si>
  <si>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</si>
  <si>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</si>
  <si>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</si>
  <si>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</si>
  <si>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</si>
  <si>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</si>
  <si>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</si>
  <si>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</si>
  <si>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</si>
  <si>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</si>
  <si>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</si>
  <si>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</si>
  <si>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</si>
  <si>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</si>
  <si>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</si>
  <si>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</si>
  <si>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</si>
  <si>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</si>
  <si>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</si>
  <si>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</si>
  <si>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</si>
  <si>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</si>
  <si>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</si>
  <si>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</si>
  <si>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</si>
  <si>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</si>
  <si>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</si>
  <si>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</si>
  <si>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</si>
  <si>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</si>
  <si>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</si>
  <si>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</si>
  <si>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</si>
  <si>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</si>
  <si>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</si>
  <si>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</si>
  <si>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</si>
  <si>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</si>
  <si>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</si>
  <si>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</si>
  <si>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</si>
  <si>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</si>
  <si>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</si>
  <si>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</si>
  <si>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</si>
  <si>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</si>
  <si>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</si>
  <si>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</si>
  <si>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</si>
  <si>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</si>
  <si>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</si>
  <si>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</si>
  <si>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</si>
  <si>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</si>
  <si>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</si>
  <si>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</si>
  <si>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</si>
  <si>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</si>
  <si>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</si>
  <si>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</si>
  <si>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</si>
  <si>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</si>
  <si>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</si>
  <si>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</si>
  <si>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</si>
  <si>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</si>
  <si>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</si>
  <si>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</si>
  <si>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</si>
  <si>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</si>
  <si>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</si>
  <si>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</si>
  <si>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</si>
  <si>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</si>
  <si>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</si>
  <si>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</si>
  <si>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</si>
  <si>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</si>
  <si>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</si>
  <si>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</si>
  <si>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</si>
  <si>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</si>
  <si>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</si>
  <si>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</si>
  <si>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</si>
  <si>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</si>
  <si>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</si>
  <si>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</si>
  <si>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</si>
  <si>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</si>
  <si>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</si>
  <si>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</si>
  <si>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</si>
  <si>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</si>
  <si>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</si>
  <si>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</si>
  <si>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</si>
  <si>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</si>
  <si>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</si>
  <si>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</si>
  <si>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</si>
  <si>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</si>
  <si>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</si>
  <si>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</si>
  <si>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</si>
  <si>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</si>
  <si>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</si>
  <si>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</si>
  <si>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</si>
  <si>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</si>
  <si>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</si>
  <si>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</si>
  <si>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</si>
  <si>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</si>
  <si>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</si>
  <si>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</si>
  <si>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</si>
  <si>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</si>
  <si>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</si>
  <si>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</si>
  <si>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</si>
  <si>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</si>
  <si>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</si>
  <si>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</si>
  <si>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</si>
  <si>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</si>
  <si>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</si>
  <si>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</si>
  <si>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</si>
  <si>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</si>
  <si>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</si>
  <si>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</si>
  <si>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</si>
  <si>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</si>
  <si>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</si>
  <si>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</si>
  <si>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</si>
  <si>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</si>
  <si>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</si>
  <si>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</si>
  <si>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</si>
  <si>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</si>
  <si>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</si>
  <si>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</si>
  <si>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</si>
  <si>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</si>
  <si>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</si>
  <si>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</si>
  <si>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</si>
  <si>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</si>
  <si>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</si>
  <si>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</si>
  <si>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</si>
  <si>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</si>
  <si>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</si>
  <si>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</si>
  <si>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</si>
  <si>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</si>
  <si>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</si>
  <si>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</si>
  <si>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</si>
  <si>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</si>
  <si>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</si>
  <si>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</si>
  <si>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</si>
  <si>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</si>
  <si>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</si>
  <si>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</si>
  <si>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</si>
  <si>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</si>
  <si>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</si>
  <si>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</si>
  <si>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</si>
  <si>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</si>
  <si>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</si>
  <si>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</si>
  <si>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</si>
  <si>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</si>
  <si>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</si>
  <si>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</si>
  <si>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</si>
  <si>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</si>
  <si>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</si>
  <si>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</si>
  <si>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</si>
  <si>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</si>
  <si>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</si>
  <si>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</si>
  <si>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</si>
  <si>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</si>
  <si>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</si>
  <si>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</si>
  <si>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</si>
  <si>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</si>
  <si>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</si>
  <si>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</si>
  <si>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</si>
  <si>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</si>
  <si>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</si>
  <si>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</si>
  <si>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</si>
  <si>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</si>
  <si>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</si>
  <si>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</si>
  <si>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</si>
  <si>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</si>
  <si>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</si>
  <si>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</si>
  <si>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</si>
  <si>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</si>
  <si>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</si>
  <si>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</si>
  <si>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</si>
  <si>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</si>
  <si>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</si>
  <si>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</si>
  <si>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</si>
  <si>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</si>
  <si>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</si>
  <si>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</si>
  <si>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</si>
  <si>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</si>
  <si>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</si>
  <si>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</si>
  <si>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</si>
  <si>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</si>
  <si>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</si>
  <si>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</si>
  <si>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</si>
  <si>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</si>
  <si>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</si>
  <si>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</si>
  <si>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</si>
  <si>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</si>
  <si>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</si>
  <si>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</si>
  <si>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</si>
  <si>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</si>
  <si>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</si>
  <si>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</si>
  <si>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</si>
  <si>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</si>
  <si>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</si>
  <si>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</si>
  <si>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</si>
  <si>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</si>
  <si>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</si>
  <si>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</si>
  <si>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</si>
  <si>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</si>
  <si>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</si>
  <si>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</si>
  <si>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</si>
  <si>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</si>
  <si>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</si>
  <si>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</si>
  <si>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</si>
  <si>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</si>
  <si>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</si>
  <si>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</si>
  <si>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</si>
  <si>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</si>
  <si>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</si>
  <si>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</si>
  <si>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</si>
  <si>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</si>
  <si>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</si>
  <si>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</si>
  <si>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</si>
  <si>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</si>
  <si>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</si>
  <si>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</si>
  <si>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</si>
  <si>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</si>
  <si>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</si>
  <si>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</si>
  <si>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</si>
  <si>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</si>
  <si>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</si>
  <si>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</si>
  <si>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</si>
  <si>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</si>
  <si>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</si>
  <si>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</si>
  <si>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</si>
  <si>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</si>
  <si>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</si>
  <si>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</si>
  <si>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</si>
  <si>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</si>
  <si>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</si>
  <si>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</si>
  <si>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</si>
  <si>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</si>
  <si>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</si>
  <si>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</si>
  <si>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</si>
  <si>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</si>
  <si>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</si>
  <si>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</si>
  <si>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</si>
  <si>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</si>
  <si>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</si>
  <si>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</si>
  <si>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</si>
  <si>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</si>
  <si>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</si>
  <si>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</si>
  <si>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</si>
  <si>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</si>
  <si>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</si>
  <si>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</si>
  <si>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</si>
  <si>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</si>
  <si>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</si>
  <si>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</si>
  <si>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</si>
  <si>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</si>
  <si>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</si>
  <si>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</si>
  <si>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</si>
  <si>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</si>
  <si>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</si>
  <si>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</si>
  <si>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</si>
  <si>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</si>
  <si>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</si>
  <si>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</si>
  <si>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</si>
  <si>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</si>
  <si>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</si>
  <si>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</si>
  <si>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</si>
  <si>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</si>
  <si>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</si>
  <si>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</si>
  <si>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</si>
  <si>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</si>
  <si>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</si>
  <si>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</si>
  <si>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</si>
  <si>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</si>
  <si>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</si>
  <si>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</si>
  <si>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</si>
  <si>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</si>
  <si>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</si>
  <si>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</si>
  <si>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</si>
  <si>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</si>
  <si>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</si>
  <si>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</si>
  <si>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</si>
  <si>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</si>
  <si>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</si>
  <si>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</si>
  <si>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</si>
  <si>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</si>
  <si>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</si>
  <si>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</si>
  <si>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</si>
  <si>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</si>
  <si>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</si>
  <si>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</si>
  <si>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</si>
  <si>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</si>
  <si>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</si>
  <si>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</si>
  <si>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</si>
  <si>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</si>
  <si>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</si>
  <si>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</si>
  <si>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</si>
  <si>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</si>
  <si>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</si>
  <si>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</si>
  <si>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</si>
  <si>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</si>
  <si>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</si>
  <si>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</si>
  <si>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</si>
  <si>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</si>
  <si>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</si>
  <si>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</si>
  <si>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</si>
  <si>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</si>
  <si>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</si>
  <si>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</si>
  <si>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</si>
  <si>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</si>
  <si>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</si>
  <si>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</si>
  <si>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</si>
  <si>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</si>
  <si>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</si>
  <si>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</si>
  <si>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</si>
  <si>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</si>
  <si>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</si>
  <si>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</si>
  <si>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</si>
  <si>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</si>
  <si>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</si>
  <si>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</si>
  <si>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</si>
  <si>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</si>
  <si>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</si>
  <si>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</si>
  <si>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</si>
  <si>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</si>
  <si>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</si>
  <si>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</si>
  <si>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</si>
  <si>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</si>
  <si>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</si>
  <si>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</si>
  <si>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</si>
  <si>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</si>
  <si>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</si>
  <si>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</si>
  <si>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</si>
  <si>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</si>
  <si>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</si>
  <si>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</si>
  <si>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</si>
  <si>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</si>
  <si>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</si>
  <si>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</si>
  <si>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</si>
  <si>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</si>
  <si>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</si>
  <si>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</si>
  <si>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</si>
  <si>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</si>
  <si>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</si>
  <si>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</si>
  <si>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</si>
  <si>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</si>
  <si>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</si>
  <si>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</si>
  <si>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</si>
  <si>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</si>
  <si>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</si>
  <si>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</si>
  <si>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</si>
  <si>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</si>
  <si>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</si>
  <si>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</si>
  <si>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</si>
  <si>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</si>
  <si>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</si>
  <si>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</si>
  <si>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</si>
  <si>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</si>
  <si>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</si>
  <si>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</si>
  <si>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</si>
  <si>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</si>
  <si>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</si>
  <si>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</si>
  <si>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</si>
  <si>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</si>
  <si>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</si>
  <si>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</si>
  <si>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</si>
  <si>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</si>
  <si>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</si>
  <si>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</si>
  <si>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</si>
  <si>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</si>
  <si>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</si>
  <si>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</si>
  <si>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</si>
  <si>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</si>
  <si>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</si>
  <si>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</si>
  <si>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</si>
  <si>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</si>
  <si>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</si>
  <si>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</si>
  <si>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</si>
  <si>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</si>
  <si>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</si>
  <si>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</si>
  <si>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</si>
  <si>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</si>
  <si>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</si>
  <si>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</si>
  <si>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</si>
  <si>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</si>
  <si>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</si>
  <si>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</si>
  <si>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</si>
  <si>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</si>
  <si>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</si>
  <si>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</si>
  <si>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</si>
  <si>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</si>
  <si>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</si>
  <si>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</si>
  <si>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</si>
  <si>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</si>
  <si>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</si>
  <si>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</si>
  <si>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</si>
  <si>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</si>
  <si>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</si>
  <si>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</si>
  <si>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</si>
  <si>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</si>
  <si>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</si>
  <si>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</si>
  <si>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</si>
  <si>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</si>
  <si>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</si>
  <si>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</si>
  <si>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</si>
  <si>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</si>
  <si>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</si>
  <si>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</si>
  <si>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</si>
  <si>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</si>
  <si>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</si>
  <si>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</si>
  <si>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</si>
  <si>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</si>
  <si>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</si>
  <si>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</si>
  <si>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</si>
  <si>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</si>
  <si>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</si>
  <si>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</si>
  <si>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</si>
  <si>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</si>
  <si>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</si>
  <si>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</si>
  <si>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</si>
  <si>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</si>
  <si>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</si>
  <si>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</si>
  <si>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</si>
  <si>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</si>
  <si>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</si>
  <si>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</si>
  <si>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</si>
  <si>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</si>
  <si>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</si>
  <si>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</si>
  <si>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</si>
  <si>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</si>
  <si>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</si>
  <si>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</si>
  <si>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</si>
  <si>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</si>
  <si>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</si>
  <si>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</si>
  <si>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</si>
  <si>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</si>
  <si>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</si>
  <si>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</si>
  <si>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</si>
  <si>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</si>
  <si>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</si>
  <si>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</si>
  <si>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</si>
  <si>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</si>
  <si>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</si>
  <si>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</si>
  <si>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</si>
  <si>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</si>
  <si>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</si>
  <si>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</si>
  <si>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</si>
  <si>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</si>
  <si>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</si>
  <si>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</si>
  <si>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</si>
  <si>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</si>
  <si>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</si>
  <si>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</si>
  <si>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</si>
  <si>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</si>
  <si>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</si>
  <si>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</si>
  <si>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</si>
  <si>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</si>
  <si>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</si>
  <si>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</si>
  <si>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</si>
  <si>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</si>
  <si>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</si>
  <si>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</si>
  <si>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</si>
  <si>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</si>
  <si>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</si>
  <si>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</si>
  <si>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</si>
  <si>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</si>
  <si>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</si>
  <si>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</si>
  <si>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</si>
  <si>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</si>
  <si>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</si>
  <si>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</si>
  <si>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</si>
  <si>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</si>
  <si>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</si>
  <si>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</si>
  <si>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</si>
  <si>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</si>
  <si>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</si>
  <si>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</si>
  <si>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</si>
  <si>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</si>
  <si>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</si>
  <si>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</si>
  <si>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</si>
  <si>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</si>
  <si>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</si>
  <si>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</si>
  <si>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</si>
  <si>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</si>
  <si>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</si>
  <si>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</si>
  <si>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</si>
  <si>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</si>
  <si>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</si>
  <si>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</si>
  <si>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</si>
  <si>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</si>
  <si>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</si>
  <si>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</si>
  <si>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</si>
  <si>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</si>
  <si>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</si>
  <si>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</si>
  <si>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</si>
  <si>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</si>
  <si>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</si>
  <si>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</si>
  <si>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</si>
  <si>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</si>
  <si>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</si>
  <si>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</si>
  <si>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</si>
  <si>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</si>
  <si>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</si>
  <si>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</si>
  <si>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</si>
  <si>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</si>
  <si>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</si>
  <si>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</si>
  <si>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</si>
  <si>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</si>
  <si>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</si>
  <si>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</si>
  <si>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</si>
  <si>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</si>
  <si>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</si>
  <si>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</si>
  <si>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</si>
  <si>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</si>
  <si>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</si>
  <si>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</si>
  <si>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</si>
  <si>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</si>
  <si>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</si>
  <si>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</si>
  <si>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</si>
  <si>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</si>
  <si>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</si>
  <si>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</si>
  <si>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</si>
  <si>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</si>
  <si>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</si>
  <si>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</si>
  <si>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</si>
  <si>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</si>
  <si>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</si>
  <si>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</si>
  <si>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</si>
  <si>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</si>
  <si>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</si>
  <si>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</si>
  <si>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</si>
  <si>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</si>
  <si>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</si>
  <si>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</si>
  <si>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</si>
  <si>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</si>
  <si>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</si>
  <si>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</si>
  <si>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</si>
  <si>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</si>
  <si>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</si>
  <si>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</si>
  <si>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</si>
  <si>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</si>
  <si>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</si>
  <si>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</si>
  <si>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</si>
  <si>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</si>
  <si>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</si>
  <si>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</si>
  <si>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</si>
  <si>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</si>
  <si>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</si>
  <si>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</si>
  <si>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</si>
  <si>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</si>
  <si>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</si>
  <si>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</si>
  <si>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</si>
  <si>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</si>
  <si>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</si>
  <si>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</si>
  <si>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</si>
  <si>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</si>
  <si>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</si>
  <si>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</si>
  <si>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</si>
  <si>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</si>
  <si>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</si>
  <si>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</si>
  <si>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</si>
  <si>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</si>
  <si>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</si>
  <si>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</si>
  <si>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</si>
  <si>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</si>
  <si>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</si>
  <si>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</si>
  <si>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</si>
  <si>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</si>
  <si>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</si>
  <si>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</si>
  <si>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</si>
  <si>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</si>
  <si>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</si>
  <si>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</si>
  <si>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</si>
  <si>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</si>
  <si>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</si>
  <si>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</si>
  <si>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</si>
  <si>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</si>
  <si>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</si>
  <si>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</si>
  <si>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</si>
  <si>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</si>
  <si>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</si>
  <si>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</si>
  <si>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</si>
  <si>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</si>
  <si>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</si>
  <si>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</si>
  <si>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</si>
  <si>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</si>
  <si>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</si>
  <si>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</si>
  <si>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</si>
  <si>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</si>
  <si>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</si>
  <si>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</si>
  <si>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</si>
  <si>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</si>
  <si>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</si>
  <si>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</si>
  <si>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</si>
  <si>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</si>
  <si>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</si>
  <si>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</si>
  <si>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</si>
  <si>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</si>
  <si>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</si>
  <si>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</si>
  <si>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</si>
  <si>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</si>
  <si>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</si>
  <si>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</si>
  <si>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</si>
  <si>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</si>
  <si>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</si>
  <si>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</si>
  <si>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</si>
  <si>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</si>
  <si>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</si>
  <si>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</si>
  <si>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</si>
  <si>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</si>
  <si>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</si>
  <si>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</si>
  <si>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</si>
  <si>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</si>
  <si>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</si>
  <si>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</si>
  <si>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</si>
  <si>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</si>
  <si>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</si>
  <si>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</si>
  <si>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</si>
  <si>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</si>
  <si>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</si>
  <si>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</si>
  <si>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</si>
  <si>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</si>
  <si>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</si>
  <si>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</si>
  <si>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</si>
  <si>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</si>
  <si>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</si>
  <si>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</si>
  <si>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</si>
  <si>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</si>
  <si>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</si>
  <si>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</si>
  <si>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</si>
  <si>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</si>
  <si>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</si>
  <si>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</si>
  <si>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</si>
  <si>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</si>
  <si>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</si>
  <si>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</si>
  <si>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</si>
  <si>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</si>
  <si>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</si>
  <si>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</si>
  <si>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</si>
  <si>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</si>
  <si>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</si>
  <si>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</si>
  <si>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</si>
  <si>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</si>
  <si>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</si>
  <si>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</si>
  <si>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</si>
  <si>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</si>
  <si>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</si>
  <si>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</si>
  <si>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</si>
  <si>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</si>
  <si>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</si>
  <si>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</si>
  <si>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</si>
  <si>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</si>
  <si>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</si>
  <si>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</si>
  <si>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</si>
  <si>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</si>
  <si>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</si>
  <si>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</si>
  <si>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</si>
  <si>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</si>
  <si>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</si>
  <si>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</si>
  <si>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</si>
  <si>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</si>
  <si>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</si>
  <si>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</si>
  <si>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</si>
  <si>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</si>
  <si>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</si>
  <si>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</si>
  <si>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</si>
  <si>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</si>
  <si>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</si>
  <si>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</si>
  <si>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</si>
  <si>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</si>
  <si>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</si>
  <si>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</si>
  <si>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</si>
  <si>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</si>
  <si>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</si>
  <si>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</si>
  <si>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</si>
  <si>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</si>
  <si>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</si>
  <si>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</si>
  <si>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</si>
  <si>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</si>
  <si>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</si>
  <si>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</si>
  <si>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</si>
  <si>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</si>
  <si>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</si>
  <si>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</si>
  <si>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</si>
  <si>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</si>
  <si>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</si>
  <si>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</si>
  <si>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</si>
  <si>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</si>
  <si>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</si>
  <si>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</si>
  <si>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</si>
  <si>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</si>
  <si>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</si>
  <si>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</si>
  <si>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</si>
  <si>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</si>
  <si>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</si>
  <si>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</si>
  <si>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</si>
  <si>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</si>
  <si>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</si>
  <si>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</si>
  <si>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</si>
  <si>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</si>
  <si>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</si>
  <si>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</si>
  <si>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</si>
  <si>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</si>
  <si>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</si>
  <si>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</si>
  <si>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</si>
  <si>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</si>
  <si>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</si>
  <si>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</si>
  <si>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</si>
  <si>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</si>
  <si>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</si>
  <si>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</si>
  <si>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</si>
  <si>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</si>
  <si>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</si>
  <si>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</si>
  <si>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</si>
  <si>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</si>
  <si>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</si>
  <si>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</si>
  <si>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</si>
  <si>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</si>
  <si>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</si>
  <si>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</si>
  <si>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</si>
  <si>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</si>
  <si>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</si>
  <si>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</si>
  <si>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</si>
  <si>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</si>
  <si>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</si>
  <si>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</si>
  <si>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</si>
  <si>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</si>
  <si>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</si>
  <si>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</si>
  <si>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</si>
  <si>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</si>
  <si>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</si>
  <si>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</si>
  <si>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</si>
  <si>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</si>
  <si>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</si>
  <si>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</si>
  <si>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</si>
  <si>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</si>
  <si>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</si>
  <si>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</si>
  <si>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</si>
  <si>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</si>
  <si>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</si>
  <si>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</si>
  <si>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</si>
  <si>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</si>
  <si>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</si>
  <si>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</si>
  <si>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</si>
  <si>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</si>
  <si>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</si>
  <si>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</si>
  <si>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</si>
  <si>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</si>
  <si>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</si>
  <si>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</si>
  <si>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</si>
  <si>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</si>
  <si>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</si>
  <si>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</si>
  <si>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</si>
  <si>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</si>
  <si>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</si>
  <si>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</si>
  <si>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</si>
  <si>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</si>
  <si>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</si>
  <si>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</si>
  <si>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</si>
  <si>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</si>
  <si>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</si>
  <si>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</si>
  <si>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</si>
  <si>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</si>
  <si>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</si>
  <si>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</si>
  <si>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</si>
  <si>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</si>
  <si>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</si>
  <si>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</si>
  <si>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</si>
  <si>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</si>
  <si>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</si>
  <si>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</si>
  <si>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</si>
  <si>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</si>
  <si>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</si>
  <si>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</si>
  <si>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</si>
  <si>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</si>
  <si>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</si>
  <si>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</si>
  <si>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</si>
  <si>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</si>
  <si>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</si>
  <si>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</si>
  <si>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</si>
  <si>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</si>
  <si>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</si>
  <si>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</si>
  <si>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</si>
  <si>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</si>
  <si>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</si>
  <si>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</si>
  <si>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</si>
  <si>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</si>
  <si>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</si>
  <si>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</si>
  <si>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</si>
  <si>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</si>
  <si>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</si>
  <si>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</si>
  <si>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</si>
  <si>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</si>
  <si>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</si>
  <si>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</si>
  <si>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</si>
  <si>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</si>
  <si>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</si>
  <si>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</si>
  <si>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</si>
  <si>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</si>
  <si>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</si>
  <si>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</si>
  <si>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</si>
  <si>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</si>
  <si>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</si>
  <si>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</si>
  <si>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</si>
  <si>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</si>
  <si>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</si>
  <si>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</si>
  <si>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</si>
  <si>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</si>
  <si>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</si>
  <si>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</si>
  <si>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</si>
  <si>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</si>
  <si>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</si>
  <si>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</si>
  <si>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</si>
  <si>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</si>
  <si>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</si>
  <si>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</si>
  <si>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</si>
  <si>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</si>
  <si>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</si>
  <si>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</si>
  <si>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</si>
  <si>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</si>
  <si>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</si>
  <si>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</si>
  <si>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</si>
  <si>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</si>
  <si>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</si>
  <si>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</si>
  <si>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</si>
  <si>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</si>
  <si>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</si>
  <si>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</si>
  <si>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</si>
  <si>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</si>
  <si>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</si>
  <si>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</si>
  <si>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</si>
  <si>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</si>
  <si>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</si>
  <si>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</si>
  <si>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</si>
  <si>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</si>
  <si>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</si>
  <si>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</si>
  <si>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</si>
  <si>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</si>
  <si>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</si>
  <si>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</si>
  <si>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</si>
  <si>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</si>
  <si>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</si>
  <si>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</si>
  <si>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</si>
  <si>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</si>
  <si>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</si>
  <si>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</si>
  <si>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</si>
  <si>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</si>
  <si>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</si>
  <si>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</si>
  <si>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</si>
  <si>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</si>
  <si>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</si>
  <si>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</si>
  <si>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</si>
  <si>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</si>
  <si>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</si>
  <si>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</si>
  <si>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</si>
  <si>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</si>
  <si>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</si>
  <si>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</si>
  <si>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</si>
  <si>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</si>
  <si>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</si>
  <si>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</si>
  <si>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</si>
  <si>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</si>
  <si>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</si>
  <si>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</si>
  <si>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</si>
  <si>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</si>
  <si>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</si>
  <si>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</si>
  <si>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</si>
  <si>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</si>
  <si>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</si>
  <si>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</si>
  <si>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</si>
  <si>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</si>
  <si>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</si>
  <si>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</si>
  <si>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</si>
  <si>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</si>
  <si>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</si>
  <si>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</si>
  <si>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</si>
  <si>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</si>
  <si>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</si>
  <si>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</si>
  <si>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</si>
  <si>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</si>
  <si>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</si>
  <si>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</si>
  <si>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</si>
  <si>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</si>
  <si>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</si>
  <si>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</si>
  <si>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</si>
  <si>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</si>
  <si>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</si>
  <si>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</si>
  <si>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</si>
  <si>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</si>
  <si>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</si>
  <si>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</si>
  <si>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</si>
  <si>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</si>
  <si>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</si>
  <si>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</si>
  <si>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</si>
  <si>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</si>
  <si>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</si>
  <si>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</si>
  <si>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</si>
  <si>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</si>
  <si>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</si>
  <si>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</si>
  <si>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</si>
  <si>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</si>
  <si>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</si>
  <si>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</si>
  <si>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</si>
  <si>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</si>
  <si>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</si>
  <si>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</si>
  <si>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</si>
  <si>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</si>
  <si>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</si>
  <si>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</si>
  <si>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</si>
  <si>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</si>
  <si>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</si>
  <si>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</si>
  <si>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</si>
  <si>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</si>
  <si>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</si>
  <si>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</si>
  <si>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</si>
  <si>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</si>
  <si>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</si>
  <si>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</si>
  <si>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</si>
  <si>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</si>
  <si>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</si>
  <si>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</si>
  <si>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</si>
  <si>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</si>
  <si>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</si>
  <si>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</si>
  <si>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</si>
  <si>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</si>
  <si>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</si>
  <si>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</si>
  <si>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</si>
  <si>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</si>
  <si>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</si>
  <si>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</si>
  <si>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</si>
  <si>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</si>
  <si>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</si>
  <si>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</si>
  <si>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</si>
  <si>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</si>
  <si>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</si>
  <si>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</si>
  <si>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</si>
  <si>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</si>
  <si>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</si>
  <si>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</si>
  <si>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</si>
  <si>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</si>
  <si>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</si>
  <si>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</si>
  <si>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</si>
  <si>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</si>
  <si>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</si>
  <si>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</si>
  <si>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</si>
  <si>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</si>
  <si>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</si>
  <si>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</si>
  <si>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</si>
  <si>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</si>
  <si>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</si>
  <si>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</si>
  <si>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</si>
  <si>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</si>
  <si>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</si>
  <si>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</si>
  <si>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</si>
  <si>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</si>
  <si>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</si>
  <si>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</si>
  <si>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</si>
  <si>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</si>
  <si>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</si>
  <si>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</si>
  <si>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</si>
  <si>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</si>
  <si>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</si>
  <si>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</si>
  <si>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</si>
  <si>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</si>
  <si>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</si>
  <si>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</si>
  <si>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</si>
  <si>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</si>
  <si>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</si>
  <si>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</si>
  <si>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</si>
  <si>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</si>
  <si>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</si>
  <si>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</si>
  <si>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</si>
  <si>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</si>
  <si>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</si>
  <si>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</si>
  <si>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</si>
  <si>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</si>
  <si>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</si>
  <si>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</si>
  <si>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</si>
  <si>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</si>
  <si>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</si>
  <si>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</si>
  <si>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</si>
  <si>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</si>
  <si>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</si>
  <si>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</si>
  <si>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</si>
  <si>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</si>
  <si>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</si>
  <si>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</si>
  <si>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</si>
  <si>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</si>
  <si>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</si>
  <si>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</si>
  <si>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</si>
  <si>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</si>
  <si>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</si>
  <si>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</si>
  <si>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</si>
  <si>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</si>
  <si>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</si>
  <si>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</si>
  <si>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</si>
  <si>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</si>
  <si>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</si>
  <si>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</si>
  <si>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</si>
  <si>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</si>
  <si>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</si>
  <si>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</si>
  <si>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</si>
  <si>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</si>
  <si>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</si>
  <si>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</si>
  <si>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</si>
  <si>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</si>
  <si>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</si>
  <si>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</si>
  <si>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</si>
  <si>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</si>
  <si>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</si>
  <si>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</si>
  <si>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</si>
  <si>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</si>
  <si>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</si>
  <si>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</si>
  <si>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</si>
  <si>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</si>
  <si>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</si>
  <si>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</si>
  <si>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</si>
  <si>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</si>
  <si>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</si>
  <si>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</si>
  <si>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</si>
  <si>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</si>
  <si>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</si>
  <si>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</si>
  <si>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</si>
  <si>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</si>
  <si>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</si>
  <si>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</si>
  <si>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</si>
  <si>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</si>
  <si>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</si>
  <si>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</si>
  <si>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</si>
  <si>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</si>
  <si>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</si>
  <si>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</si>
  <si>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</si>
  <si>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</si>
  <si>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</si>
  <si>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</si>
  <si>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</si>
  <si>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</si>
  <si>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</si>
  <si>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</si>
  <si>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</si>
  <si>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</si>
  <si>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</si>
  <si>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</si>
  <si>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</si>
  <si>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</si>
  <si>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</si>
  <si>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</si>
  <si>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</si>
  <si>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</si>
  <si>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</si>
  <si>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</si>
  <si>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</si>
  <si>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</si>
  <si>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</si>
  <si>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</si>
  <si>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</si>
  <si>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</si>
  <si>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</si>
  <si>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</si>
  <si>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</si>
  <si>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</si>
  <si>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</si>
  <si>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</si>
  <si>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</si>
  <si>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</si>
  <si>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</si>
  <si>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</si>
  <si>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</si>
  <si>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</si>
  <si>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</si>
  <si>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</si>
  <si>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</si>
  <si>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</si>
  <si>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</si>
  <si>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</si>
  <si>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</si>
  <si>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</si>
  <si>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</si>
  <si>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</si>
  <si>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</si>
  <si>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</si>
  <si>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</si>
  <si>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</si>
  <si>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</si>
  <si>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</si>
  <si>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</si>
  <si>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</si>
  <si>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</si>
  <si>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</si>
  <si>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</si>
  <si>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</si>
  <si>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</si>
  <si>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</si>
  <si>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</si>
  <si>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</si>
  <si>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</si>
  <si>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</si>
  <si>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</si>
  <si>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</si>
  <si>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</si>
  <si>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</si>
  <si>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</si>
  <si>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</si>
  <si>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</si>
  <si>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</si>
  <si>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</si>
  <si>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</si>
  <si>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</si>
  <si>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</si>
  <si>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</si>
  <si>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</si>
  <si>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</si>
  <si>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</si>
  <si>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</si>
  <si>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</si>
  <si>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</si>
  <si>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</si>
  <si>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</si>
  <si>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</si>
  <si>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</si>
  <si>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</si>
  <si>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</si>
  <si>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</si>
  <si>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</si>
  <si>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</si>
  <si>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</si>
  <si>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</si>
  <si>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</si>
  <si>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</si>
  <si>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</si>
  <si>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</si>
  <si>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</si>
  <si>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</si>
  <si>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</si>
  <si>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</si>
  <si>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</si>
  <si>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</si>
  <si>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</si>
  <si>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</si>
  <si>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</si>
  <si>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</si>
  <si>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</si>
  <si>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</si>
  <si>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</si>
  <si>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</si>
  <si>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</si>
  <si>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</si>
  <si>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</si>
  <si>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</si>
  <si>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</si>
  <si>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</si>
  <si>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</si>
  <si>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</si>
  <si>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</si>
  <si>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</si>
  <si>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</si>
  <si>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</si>
  <si>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</si>
  <si>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</si>
  <si>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</si>
  <si>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</si>
  <si>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</si>
  <si>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</si>
  <si>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</si>
  <si>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</si>
  <si>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</si>
  <si>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</si>
  <si>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</si>
  <si>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</si>
  <si>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</si>
  <si>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</si>
  <si>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</si>
  <si>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</si>
  <si>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</si>
  <si>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</si>
  <si>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</si>
  <si>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</si>
  <si>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</si>
  <si>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</si>
  <si>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</si>
  <si>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</si>
  <si>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</si>
  <si>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</si>
  <si>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</si>
  <si>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</si>
  <si>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</si>
  <si>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</si>
  <si>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</si>
  <si>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</si>
  <si>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</si>
  <si>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</si>
  <si>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</si>
  <si>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</si>
  <si>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</si>
  <si>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</si>
  <si>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</si>
  <si>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</si>
  <si>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</si>
  <si>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</si>
  <si>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</si>
  <si>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</si>
  <si>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</si>
  <si>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</si>
  <si>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</si>
  <si>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</si>
  <si>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</si>
  <si>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</si>
  <si>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</si>
  <si>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</si>
  <si>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</si>
  <si>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</si>
  <si>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</si>
  <si>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</si>
  <si>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</si>
  <si>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</si>
  <si>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</si>
  <si>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</si>
  <si>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</si>
  <si>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</si>
  <si>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</si>
  <si>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</si>
  <si>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</si>
  <si>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</si>
  <si>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</si>
  <si>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</si>
  <si>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</si>
  <si>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</si>
  <si>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</si>
  <si>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</si>
  <si>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</si>
  <si>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</si>
  <si>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</si>
  <si>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</si>
  <si>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</si>
  <si>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</si>
  <si>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</si>
  <si>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</si>
  <si>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</si>
  <si>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</si>
  <si>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</si>
  <si>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</si>
  <si>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</si>
  <si>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</si>
  <si>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</si>
  <si>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</si>
  <si>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</si>
  <si>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</si>
  <si>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</si>
  <si>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</si>
  <si>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</si>
  <si>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</si>
  <si>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</si>
  <si>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</si>
  <si>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</si>
  <si>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</si>
  <si>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</si>
  <si>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</si>
  <si>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</si>
  <si>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</si>
  <si>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</si>
  <si>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</si>
  <si>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</si>
  <si>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</si>
  <si>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</si>
  <si>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</si>
  <si>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</si>
  <si>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</si>
  <si>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</si>
  <si>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</si>
  <si>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</si>
  <si>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</si>
  <si>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</si>
  <si>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</si>
  <si>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</si>
  <si>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</si>
  <si>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</si>
  <si>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</si>
  <si>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</si>
  <si>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</si>
  <si>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</si>
  <si>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</si>
  <si>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</si>
  <si>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</si>
  <si>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</si>
  <si>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</si>
  <si>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</si>
  <si>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</si>
  <si>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</si>
  <si>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</si>
  <si>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</si>
  <si>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</si>
  <si>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</si>
  <si>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</si>
  <si>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</si>
  <si>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</si>
  <si>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</si>
  <si>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</si>
  <si>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</si>
  <si>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</si>
  <si>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</si>
  <si>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</si>
  <si>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</si>
  <si>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</si>
  <si>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</si>
  <si>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</si>
  <si>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</si>
  <si>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</si>
  <si>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</si>
  <si>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</si>
  <si>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</si>
  <si>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</si>
  <si>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</si>
  <si>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</si>
  <si>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</si>
  <si>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</si>
  <si>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</si>
  <si>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</si>
  <si>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</si>
  <si>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</si>
  <si>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</si>
  <si>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</si>
  <si>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</si>
  <si>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</si>
  <si>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</si>
  <si>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</si>
  <si>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</si>
  <si>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</si>
  <si>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</si>
  <si>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</si>
  <si>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</si>
  <si>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</si>
  <si>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</si>
  <si>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</si>
  <si>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</si>
  <si>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</si>
  <si>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</si>
  <si>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</si>
  <si>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</si>
  <si>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</si>
  <si>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</si>
  <si>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</si>
  <si>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</si>
  <si>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</si>
  <si>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</si>
  <si>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</si>
  <si>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</si>
  <si>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</si>
  <si>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</si>
  <si>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</si>
  <si>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</si>
  <si>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</si>
  <si>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</si>
  <si>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</si>
  <si>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</si>
  <si>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</si>
  <si>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</si>
  <si>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</si>
  <si>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</si>
  <si>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</si>
  <si>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</si>
  <si>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</si>
  <si>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</si>
  <si>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</si>
  <si>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</si>
  <si>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</si>
  <si>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</si>
  <si>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</si>
  <si>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</si>
  <si>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</si>
  <si>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</si>
  <si>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</si>
  <si>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</si>
  <si>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</si>
  <si>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</si>
  <si>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</si>
  <si>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</si>
  <si>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</si>
  <si>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</si>
  <si>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</si>
  <si>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</si>
  <si>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</si>
  <si>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</si>
  <si>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</si>
  <si>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</si>
  <si>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</si>
  <si>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</si>
  <si>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</si>
  <si>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</si>
  <si>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</si>
  <si>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</si>
  <si>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</si>
  <si>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</si>
  <si>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</si>
  <si>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</si>
  <si>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</si>
  <si>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</si>
  <si>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</si>
  <si>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</si>
  <si>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</si>
  <si>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</si>
  <si>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</si>
  <si>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</si>
  <si>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</si>
  <si>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</si>
  <si>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</si>
  <si>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</si>
  <si>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</si>
  <si>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</si>
  <si>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</si>
  <si>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</si>
  <si>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</si>
  <si>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</si>
  <si>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</si>
  <si>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</si>
  <si>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</si>
  <si>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</si>
  <si>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</si>
  <si>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</si>
  <si>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</si>
  <si>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</si>
  <si>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</si>
  <si>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</si>
  <si>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</si>
  <si>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</si>
  <si>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</si>
  <si>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</si>
  <si>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</si>
  <si>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</si>
  <si>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</si>
  <si>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</si>
  <si>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</si>
  <si>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</si>
  <si>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</si>
  <si>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</si>
  <si>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</si>
  <si>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</si>
  <si>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</si>
  <si>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</si>
  <si>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</si>
  <si>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</si>
  <si>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</si>
  <si>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</si>
  <si>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</si>
  <si>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</si>
  <si>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</si>
  <si>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</si>
  <si>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</si>
  <si>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</si>
  <si>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</si>
  <si>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</si>
  <si>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</si>
  <si>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</si>
  <si>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</si>
  <si>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</si>
  <si>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</si>
  <si>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</si>
  <si>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</si>
  <si>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</si>
  <si>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</si>
  <si>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</si>
  <si>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</si>
  <si>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</si>
  <si>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</si>
  <si>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</si>
  <si>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</si>
  <si>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</si>
  <si>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</si>
  <si>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</si>
  <si>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</si>
  <si>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</si>
  <si>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</si>
  <si>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</si>
  <si>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</si>
  <si>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</si>
  <si>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</si>
  <si>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</si>
  <si>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</si>
  <si>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</si>
  <si>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</si>
  <si>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</si>
  <si>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</si>
  <si>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</si>
  <si>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</si>
  <si>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</si>
  <si>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</si>
  <si>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</si>
  <si>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</si>
  <si>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</si>
  <si>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</si>
  <si>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</si>
  <si>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</si>
  <si>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</si>
  <si>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</si>
  <si>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</si>
  <si>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</si>
  <si>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</si>
  <si>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</si>
  <si>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</si>
  <si>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</si>
  <si>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</si>
  <si>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</si>
  <si>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</si>
  <si>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</si>
  <si>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</si>
  <si>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</si>
  <si>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</si>
  <si>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</si>
  <si>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</si>
  <si>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</si>
  <si>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</si>
  <si>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</si>
  <si>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</si>
  <si>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</si>
  <si>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</si>
  <si>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</si>
  <si>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</si>
  <si>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</si>
  <si>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</si>
  <si>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</si>
  <si>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</si>
  <si>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</si>
  <si>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</si>
  <si>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</si>
  <si>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</si>
  <si>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</si>
  <si>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</si>
  <si>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</si>
  <si>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</si>
  <si>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</si>
  <si>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</si>
  <si>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</si>
  <si>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</si>
  <si>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</si>
  <si>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</si>
  <si>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</si>
  <si>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</si>
  <si>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</si>
  <si>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</si>
  <si>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</si>
  <si>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</si>
  <si>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</si>
  <si>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</si>
  <si>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</si>
  <si>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</si>
  <si>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</si>
  <si>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</si>
  <si>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</si>
  <si>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</si>
  <si>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</si>
  <si>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</si>
  <si>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</si>
  <si>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</si>
  <si>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</si>
  <si>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</si>
  <si>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</si>
  <si>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</si>
  <si>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</si>
  <si>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</si>
  <si>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</si>
  <si>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</si>
  <si>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</si>
  <si>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</si>
  <si>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</si>
  <si>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</si>
  <si>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</si>
  <si>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</si>
  <si>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</si>
  <si>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</si>
  <si>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</si>
  <si>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</si>
  <si>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</si>
  <si>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</si>
  <si>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</si>
  <si>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</si>
  <si>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</si>
  <si>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</si>
  <si>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</si>
  <si>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</si>
  <si>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</si>
  <si>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</si>
  <si>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</si>
  <si>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</si>
  <si>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</si>
  <si>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</si>
  <si>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</si>
  <si>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</si>
  <si>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</si>
  <si>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</si>
  <si>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</si>
  <si>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</si>
  <si>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</si>
  <si>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</si>
  <si>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</si>
  <si>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</si>
  <si>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</si>
  <si>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</si>
  <si>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</si>
  <si>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</si>
  <si>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</si>
  <si>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</si>
  <si>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</si>
  <si>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</si>
  <si>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</si>
  <si>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</si>
  <si>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</si>
  <si>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</si>
  <si>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</si>
  <si>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</si>
  <si>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</si>
  <si>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</si>
  <si>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</si>
  <si>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</si>
  <si>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</si>
  <si>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</si>
  <si>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</si>
  <si>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</si>
  <si>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</si>
  <si>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</si>
  <si>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</si>
  <si>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</si>
  <si>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</si>
  <si>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</si>
  <si>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</si>
  <si>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</si>
  <si>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</si>
  <si>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</si>
  <si>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</si>
  <si>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</si>
  <si>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</si>
  <si>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</si>
  <si>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</si>
  <si>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</si>
  <si>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</si>
  <si>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</si>
  <si>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</si>
  <si>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</si>
  <si>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</si>
  <si>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</si>
  <si>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</si>
  <si>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</si>
  <si>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</si>
  <si>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</si>
  <si>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</si>
  <si>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</si>
  <si>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</si>
  <si>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</si>
  <si>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</si>
  <si>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</si>
  <si>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</si>
  <si>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</si>
  <si>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</si>
  <si>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</si>
  <si>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</si>
  <si>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</si>
  <si>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</si>
  <si>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</si>
  <si>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</si>
  <si>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</si>
  <si>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</si>
  <si>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</si>
  <si>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</si>
  <si>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</si>
  <si>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</si>
  <si>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</si>
  <si>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</si>
  <si>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</si>
  <si>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</si>
  <si>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</si>
  <si>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</si>
  <si>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</si>
  <si>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</si>
  <si>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</si>
  <si>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</si>
  <si>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</si>
  <si>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</si>
  <si>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</si>
  <si>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</si>
  <si>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</si>
  <si>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</si>
  <si>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</si>
  <si>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</si>
  <si>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</si>
  <si>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</si>
  <si>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</si>
  <si>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</si>
  <si>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</si>
  <si>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</si>
  <si>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</si>
  <si>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</si>
  <si>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</si>
  <si>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</si>
  <si>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</si>
  <si>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</si>
  <si>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</si>
  <si>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</si>
  <si>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</si>
  <si>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</si>
  <si>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</si>
  <si>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</si>
  <si>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</si>
  <si>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</si>
  <si>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</si>
  <si>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</si>
  <si>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</si>
  <si>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</si>
  <si>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</si>
  <si>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</si>
  <si>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</si>
  <si>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</si>
  <si>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</si>
  <si>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</si>
  <si>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</si>
  <si>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</si>
  <si>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</si>
  <si>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</si>
  <si>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</si>
  <si>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</si>
  <si>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</si>
  <si>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</si>
  <si>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</si>
  <si>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</si>
  <si>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</si>
  <si>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</si>
  <si>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</si>
  <si>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</si>
  <si>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</si>
  <si>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</si>
  <si>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</si>
  <si>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</si>
  <si>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</si>
  <si>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</si>
  <si>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</si>
  <si>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</si>
  <si>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</si>
  <si>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</si>
  <si>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</si>
  <si>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</si>
  <si>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</si>
  <si>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</si>
  <si>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</si>
  <si>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</si>
  <si>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</si>
  <si>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</si>
  <si>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</si>
  <si>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</si>
  <si>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</si>
  <si>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</si>
  <si>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</si>
  <si>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</si>
  <si>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</si>
  <si>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</si>
  <si>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</si>
  <si>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</si>
  <si>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</si>
  <si>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</si>
  <si>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</si>
  <si>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</si>
  <si>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</si>
  <si>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</si>
  <si>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</si>
  <si>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</si>
  <si>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</si>
  <si>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</si>
  <si>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</si>
  <si>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</si>
  <si>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</si>
  <si>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</si>
  <si>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</si>
  <si>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</si>
  <si>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</si>
  <si>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</si>
  <si>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</si>
  <si>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</si>
  <si>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</si>
  <si>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</si>
  <si>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</si>
  <si>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</si>
  <si>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</si>
  <si>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</si>
  <si>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</si>
  <si>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</si>
  <si>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</si>
  <si>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</si>
  <si>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</si>
  <si>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</si>
  <si>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</si>
  <si>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</si>
  <si>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</si>
  <si>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</si>
  <si>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</si>
  <si>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</si>
  <si>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</si>
  <si>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</si>
  <si>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</si>
  <si>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</si>
  <si>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</si>
  <si>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</si>
  <si>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</si>
  <si>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</si>
  <si>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</si>
  <si>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</si>
  <si>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</si>
  <si>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</si>
  <si>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</si>
  <si>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</si>
  <si>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</si>
  <si>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</si>
  <si>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</si>
  <si>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</si>
  <si>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</si>
  <si>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</si>
  <si>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</si>
  <si>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</si>
  <si>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</si>
  <si>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</si>
  <si>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</si>
  <si>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</si>
  <si>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</si>
  <si>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</si>
  <si>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</si>
  <si>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</si>
  <si>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</si>
  <si>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</si>
  <si>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</si>
  <si>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</si>
  <si>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</si>
  <si>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</si>
  <si>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</si>
  <si>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</si>
  <si>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</si>
  <si>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</si>
  <si>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</si>
  <si>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</si>
  <si>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</si>
  <si>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</si>
  <si>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</si>
  <si>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</si>
  <si>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</si>
  <si>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</si>
  <si>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</si>
  <si>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</si>
  <si>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</si>
  <si>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</si>
  <si>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</si>
  <si>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</si>
  <si>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</si>
  <si>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</si>
  <si>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</si>
  <si>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</si>
  <si>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</si>
  <si>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</si>
  <si>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</si>
  <si>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</si>
  <si>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</si>
  <si>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</si>
  <si>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</si>
  <si>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</si>
  <si>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</si>
  <si>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</si>
  <si>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</si>
  <si>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</si>
  <si>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</si>
  <si>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</si>
  <si>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</si>
  <si>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</si>
  <si>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</si>
  <si>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</si>
  <si>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</si>
  <si>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</si>
  <si>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</si>
  <si>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</si>
  <si>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</si>
  <si>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</si>
  <si>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</si>
  <si>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</si>
  <si>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</si>
  <si>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</si>
  <si>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</si>
  <si>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</si>
  <si>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</si>
  <si>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</si>
  <si>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</si>
  <si>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</si>
  <si>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</si>
  <si>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</si>
  <si>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</si>
  <si>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</si>
  <si>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</si>
  <si>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</si>
  <si>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</si>
  <si>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</si>
  <si>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</si>
  <si>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</si>
  <si>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</si>
  <si>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</si>
  <si>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</si>
  <si>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</si>
  <si>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</si>
  <si>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</si>
  <si>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</si>
  <si>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</si>
  <si>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</si>
  <si>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</si>
  <si>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</si>
  <si>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</si>
  <si>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</si>
  <si>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</si>
  <si>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</si>
  <si>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</si>
  <si>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</si>
  <si>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</si>
  <si>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</si>
  <si>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</si>
  <si>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</si>
  <si>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</si>
  <si>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</si>
  <si>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</si>
  <si>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</si>
  <si>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</si>
  <si>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</si>
  <si>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</si>
  <si>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</si>
  <si>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</si>
  <si>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</si>
  <si>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</si>
  <si>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</si>
  <si>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</si>
  <si>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</si>
  <si>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</si>
  <si>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</si>
  <si>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</si>
  <si>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</si>
  <si>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</si>
  <si>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</si>
  <si>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</si>
  <si>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</si>
  <si>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</si>
  <si>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</si>
  <si>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</si>
  <si>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</si>
  <si>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</si>
  <si>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</si>
  <si>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</si>
  <si>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</si>
  <si>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</si>
  <si>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</si>
  <si>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</si>
  <si>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</si>
  <si>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</si>
  <si>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</si>
  <si>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</si>
  <si>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</si>
  <si>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</si>
  <si>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</si>
  <si>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</si>
  <si>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</si>
  <si>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</si>
  <si>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</si>
  <si>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</si>
  <si>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</si>
  <si>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</si>
  <si>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</si>
  <si>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</si>
  <si>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</si>
  <si>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</si>
  <si>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</si>
  <si>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</si>
  <si>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</si>
  <si>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</si>
  <si>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</si>
  <si>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</si>
  <si>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</si>
  <si>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</si>
  <si>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</si>
  <si>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</si>
  <si>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</si>
  <si>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</si>
  <si>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</si>
  <si>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</si>
  <si>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</si>
  <si>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</si>
  <si>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</si>
  <si>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</si>
  <si>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</si>
  <si>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</si>
  <si>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</si>
  <si>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</si>
  <si>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</si>
  <si>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</si>
  <si>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</si>
  <si>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</si>
  <si>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</si>
  <si>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</si>
  <si>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</si>
  <si>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</si>
  <si>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</si>
  <si>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</si>
  <si>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</si>
  <si>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</si>
  <si>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</si>
  <si>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</si>
  <si>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</si>
  <si>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</si>
  <si>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</si>
  <si>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</si>
  <si>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</si>
  <si>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</si>
  <si>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</si>
  <si>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</si>
  <si>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</si>
  <si>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</si>
  <si>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</si>
  <si>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</si>
  <si>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</si>
  <si>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</si>
  <si>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</si>
  <si>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</si>
  <si>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</si>
  <si>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</si>
  <si>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</si>
  <si>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</si>
  <si>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</si>
  <si>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</si>
  <si>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</si>
  <si>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</si>
  <si>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</si>
  <si>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</si>
  <si>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</si>
  <si>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</si>
  <si>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</si>
  <si>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</si>
  <si>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</si>
  <si>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</si>
  <si>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</si>
  <si>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</si>
  <si>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</si>
  <si>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</si>
  <si>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</si>
  <si>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</si>
  <si>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</si>
  <si>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</si>
  <si>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</si>
  <si>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</si>
  <si>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</si>
  <si>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</si>
  <si>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</si>
  <si>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</si>
  <si>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</si>
  <si>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</si>
  <si>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</si>
  <si>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</si>
  <si>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</si>
  <si>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</si>
  <si>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</si>
  <si>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</si>
  <si>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</si>
  <si>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</si>
  <si>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</si>
  <si>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</si>
  <si>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</si>
  <si>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</si>
  <si>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</si>
  <si>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</si>
  <si>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</si>
  <si>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</si>
  <si>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</si>
  <si>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</si>
  <si>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</si>
  <si>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</si>
  <si>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</si>
  <si>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</si>
  <si>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</si>
  <si>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</si>
  <si>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</si>
  <si>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</si>
  <si>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</si>
  <si>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</si>
  <si>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</si>
  <si>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</si>
  <si>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</si>
  <si>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</si>
  <si>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</si>
  <si>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</si>
  <si>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</si>
  <si>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</si>
  <si>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</si>
  <si>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</si>
  <si>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</si>
  <si>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</si>
  <si>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</si>
  <si>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</si>
  <si>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</si>
  <si>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</si>
  <si>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</si>
  <si>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</si>
  <si>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</si>
  <si>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</si>
  <si>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</si>
  <si>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</si>
  <si>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</si>
  <si>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</si>
  <si>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</si>
  <si>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</si>
  <si>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</si>
  <si>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</si>
  <si>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</si>
  <si>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</si>
  <si>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</si>
  <si>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</si>
  <si>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</si>
  <si>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</si>
  <si>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</si>
  <si>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</si>
  <si>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</si>
  <si>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</si>
  <si>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</si>
  <si>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</si>
  <si>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</si>
  <si>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</si>
  <si>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</si>
  <si>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</si>
  <si>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</si>
  <si>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</si>
  <si>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</si>
  <si>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</si>
  <si>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</si>
  <si>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</si>
  <si>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</si>
  <si>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</si>
  <si>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</si>
  <si>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</si>
  <si>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</si>
  <si>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</si>
  <si>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</si>
  <si>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</si>
  <si>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</si>
  <si>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</si>
  <si>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</si>
  <si>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</si>
  <si>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</si>
  <si>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</si>
  <si>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</si>
  <si>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</si>
  <si>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</si>
  <si>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</si>
  <si>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</si>
  <si>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</si>
  <si>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</si>
  <si>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</si>
  <si>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</si>
  <si>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</si>
  <si>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</si>
  <si>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</si>
  <si>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</si>
  <si>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</si>
  <si>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</si>
  <si>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</si>
  <si>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</si>
  <si>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</si>
  <si>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</si>
  <si>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</si>
  <si>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</si>
  <si>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</si>
  <si>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</si>
  <si>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</si>
  <si>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</si>
  <si>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</si>
  <si>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</si>
  <si>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</si>
  <si>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</si>
  <si>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</si>
  <si>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</si>
  <si>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</si>
  <si>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</si>
  <si>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</si>
  <si>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</si>
  <si>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</si>
  <si>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</si>
  <si>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</si>
  <si>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</si>
  <si>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</si>
  <si>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</si>
  <si>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</si>
  <si>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</si>
  <si>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</si>
  <si>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</si>
  <si>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</si>
  <si>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</si>
  <si>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</si>
  <si>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</si>
  <si>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</si>
  <si>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</si>
  <si>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</si>
  <si>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</si>
  <si>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</si>
  <si>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</si>
  <si>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</si>
  <si>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</si>
  <si>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</si>
  <si>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</si>
  <si>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</si>
  <si>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</si>
  <si>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</si>
  <si>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</si>
  <si>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</si>
  <si>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</si>
  <si>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</si>
  <si>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</si>
  <si>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</si>
  <si>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</si>
  <si>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</si>
  <si>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</si>
  <si>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</si>
  <si>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</si>
  <si>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</si>
  <si>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</si>
  <si>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</si>
  <si>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</si>
  <si>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</si>
  <si>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</si>
  <si>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</si>
  <si>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</si>
  <si>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</si>
  <si>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</si>
  <si>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</si>
  <si>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</si>
  <si>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</si>
  <si>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</si>
  <si>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</si>
  <si>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</si>
  <si>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</si>
  <si>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</si>
  <si>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</si>
  <si>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</si>
  <si>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</si>
  <si>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</si>
  <si>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</si>
  <si>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</si>
  <si>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</si>
  <si>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</si>
  <si>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</si>
  <si>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</si>
  <si>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</si>
  <si>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</si>
  <si>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</si>
  <si>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</si>
  <si>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</si>
  <si>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</si>
  <si>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</si>
  <si>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</si>
  <si>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</si>
  <si>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</si>
  <si>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</si>
  <si>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</si>
  <si>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</si>
  <si>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</si>
  <si>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</si>
  <si>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</si>
  <si>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</si>
  <si>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</si>
  <si>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</si>
  <si>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</si>
  <si>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</si>
  <si>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</si>
  <si>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</si>
  <si>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</si>
  <si>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</si>
  <si>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</si>
  <si>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</si>
  <si>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</si>
  <si>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</si>
  <si>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</si>
  <si>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</si>
  <si>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</si>
  <si>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</si>
  <si>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</si>
  <si>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</si>
  <si>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</si>
  <si>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</si>
  <si>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</si>
  <si>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</si>
  <si>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</si>
  <si>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</si>
  <si>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</si>
  <si>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</si>
  <si>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</si>
  <si>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</si>
  <si>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</si>
  <si>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</si>
  <si>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</si>
  <si>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</si>
  <si>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</si>
  <si>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</si>
  <si>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</si>
  <si>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</si>
  <si>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</si>
  <si>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</si>
  <si>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</si>
  <si>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</si>
  <si>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</si>
  <si>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</si>
  <si>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</si>
  <si>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</si>
  <si>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</si>
  <si>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</si>
  <si>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</si>
  <si>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</si>
  <si>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</si>
  <si>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</si>
  <si>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</si>
  <si>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</si>
  <si>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</si>
  <si>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</si>
  <si>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</si>
  <si>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</si>
  <si>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</si>
  <si>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</si>
  <si>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</si>
  <si>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</si>
  <si>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</si>
  <si>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</si>
  <si>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</si>
  <si>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</si>
  <si>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</si>
  <si>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</si>
  <si>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</si>
  <si>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</si>
  <si>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</si>
  <si>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</si>
  <si>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</si>
  <si>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</si>
  <si>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</si>
  <si>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</si>
  <si>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</si>
  <si>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</si>
  <si>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</si>
  <si>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</si>
  <si>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</si>
  <si>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</si>
  <si>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</si>
  <si>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</si>
  <si>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</si>
  <si>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</si>
  <si>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</si>
  <si>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</si>
  <si>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</si>
  <si>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</si>
  <si>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</si>
  <si>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</si>
  <si>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</si>
  <si>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</si>
  <si>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</si>
  <si>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</si>
  <si>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</si>
  <si>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</si>
  <si>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</si>
  <si>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</si>
  <si>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</si>
  <si>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</si>
  <si>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</si>
  <si>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</si>
  <si>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</si>
  <si>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</si>
  <si>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</si>
  <si>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</si>
  <si>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</si>
  <si>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</si>
  <si>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</si>
  <si>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</si>
  <si>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</si>
  <si>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</si>
  <si>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</si>
  <si>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</si>
  <si>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</si>
  <si>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</si>
  <si>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</si>
  <si>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</si>
  <si>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</si>
  <si>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</si>
  <si>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</si>
  <si>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</si>
  <si>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</si>
  <si>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</si>
  <si>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</si>
  <si>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</si>
  <si>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</si>
  <si>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</si>
  <si>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</si>
  <si>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</si>
  <si>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</si>
  <si>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</si>
  <si>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</si>
  <si>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</si>
  <si>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</si>
  <si>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</si>
  <si>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</si>
  <si>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</si>
  <si>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</si>
  <si>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</si>
  <si>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</si>
  <si>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</si>
  <si>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</si>
  <si>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</si>
  <si>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</si>
  <si>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</si>
  <si>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</si>
  <si>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</si>
  <si>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</si>
  <si>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</si>
  <si>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</si>
  <si>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</si>
  <si>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</si>
  <si>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</si>
  <si>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</si>
  <si>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</si>
  <si>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</si>
  <si>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</si>
  <si>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</si>
  <si>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</si>
  <si>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</si>
  <si>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</si>
  <si>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</si>
  <si>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</si>
  <si>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</si>
  <si>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</si>
  <si>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</si>
  <si>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</si>
  <si>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</si>
  <si>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</si>
  <si>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</si>
  <si>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</si>
  <si>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</si>
  <si>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</si>
  <si>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</si>
  <si>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</si>
  <si>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</si>
  <si>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</si>
  <si>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</si>
  <si>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</si>
  <si>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</si>
  <si>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</si>
  <si>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</si>
  <si>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</si>
  <si>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</si>
  <si>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</si>
  <si>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</si>
  <si>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</si>
  <si>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</si>
  <si>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</si>
  <si>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</si>
  <si>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</si>
  <si>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</si>
  <si>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</si>
  <si>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</si>
  <si>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</si>
  <si>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</si>
  <si>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</si>
  <si>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</si>
  <si>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</si>
  <si>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</si>
  <si>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</si>
  <si>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</si>
  <si>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</si>
  <si>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</si>
  <si>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</si>
  <si>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</si>
  <si>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</si>
  <si>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</si>
  <si>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</si>
  <si>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</si>
  <si>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</si>
  <si>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</si>
  <si>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</si>
  <si>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</si>
  <si>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</si>
  <si>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</si>
  <si>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</si>
  <si>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</si>
  <si>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</si>
  <si>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</si>
  <si>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</si>
  <si>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</si>
  <si>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</si>
  <si>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</si>
  <si>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</si>
  <si>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</si>
  <si>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</si>
  <si>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</si>
  <si>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</si>
  <si>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</si>
  <si>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</si>
  <si>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</si>
  <si>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</si>
  <si>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</si>
  <si>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</si>
  <si>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</si>
  <si>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</si>
  <si>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</si>
  <si>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</si>
  <si>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</si>
  <si>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</si>
  <si>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</si>
  <si>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</si>
  <si>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</si>
  <si>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</si>
  <si>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</si>
  <si>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</si>
  <si>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</si>
  <si>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</si>
  <si>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</si>
  <si>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</si>
  <si>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</si>
  <si>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</si>
  <si>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</si>
  <si>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</si>
  <si>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</si>
  <si>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</si>
  <si>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</si>
  <si>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</si>
  <si>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</si>
  <si>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</si>
  <si>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</si>
  <si>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</si>
  <si>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</si>
  <si>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</si>
  <si>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</si>
  <si>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</si>
  <si>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</si>
  <si>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</si>
  <si>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</si>
  <si>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</si>
  <si>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</si>
  <si>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</si>
  <si>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</si>
  <si>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</si>
  <si>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</si>
  <si>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</si>
  <si>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</si>
  <si>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</si>
  <si>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</si>
  <si>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</si>
  <si>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</si>
  <si>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</si>
  <si>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</si>
  <si>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</si>
  <si>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</si>
  <si>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</si>
  <si>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</si>
  <si>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</si>
  <si>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</si>
  <si>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</si>
  <si>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</si>
  <si>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</si>
  <si>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</si>
  <si>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</si>
  <si>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</si>
  <si>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</si>
  <si>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</si>
  <si>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</si>
  <si>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</si>
  <si>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</si>
  <si>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</si>
  <si>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</si>
  <si>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</si>
  <si>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</si>
  <si>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</si>
  <si>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</si>
  <si>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</si>
  <si>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</si>
  <si>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</si>
  <si>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</si>
  <si>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</si>
  <si>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</si>
  <si>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</si>
  <si>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</si>
  <si>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</si>
  <si>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</si>
  <si>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</si>
  <si>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</si>
  <si>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</si>
  <si>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</si>
  <si>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</si>
  <si>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</si>
  <si>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</si>
  <si>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</si>
  <si>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</si>
  <si>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</si>
  <si>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</si>
  <si>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</si>
  <si>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</si>
  <si>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</si>
  <si>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</si>
  <si>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</si>
  <si>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</si>
  <si>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</si>
  <si>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</si>
  <si>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</si>
  <si>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</si>
  <si>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</si>
  <si>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</si>
  <si>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</si>
  <si>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</si>
  <si>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</si>
  <si>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</si>
  <si>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</si>
  <si>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</si>
  <si>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</si>
  <si>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</si>
  <si>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</si>
  <si>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</si>
  <si>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</si>
  <si>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</si>
  <si>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</si>
  <si>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</si>
  <si>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</si>
  <si>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</si>
  <si>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</si>
  <si>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</si>
  <si>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</si>
  <si>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</si>
  <si>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</si>
  <si>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</si>
  <si>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</si>
  <si>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</si>
  <si>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</si>
  <si>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</si>
  <si>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</si>
  <si>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</si>
  <si>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</si>
  <si>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</si>
  <si>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</si>
  <si>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</si>
  <si>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</si>
  <si>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</si>
  <si>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</si>
  <si>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</si>
  <si>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</si>
  <si>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</si>
  <si>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</si>
  <si>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</si>
  <si>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</si>
  <si>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</si>
  <si>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</si>
  <si>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</si>
  <si>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</si>
  <si>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</si>
  <si>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</si>
  <si>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</si>
  <si>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</si>
  <si>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</si>
  <si>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</si>
  <si>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</si>
  <si>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</si>
  <si>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</si>
  <si>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</si>
  <si>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</si>
  <si>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</si>
  <si>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</si>
  <si>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</si>
  <si>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</si>
  <si>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</si>
  <si>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</si>
  <si>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</si>
  <si>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</si>
  <si>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</si>
  <si>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</si>
  <si>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</si>
  <si>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</si>
  <si>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</si>
  <si>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</si>
  <si>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</si>
  <si>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</si>
  <si>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</si>
  <si>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</si>
  <si>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</si>
  <si>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</si>
  <si>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</si>
  <si>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</si>
  <si>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</si>
  <si>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</si>
  <si>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</si>
  <si>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</si>
  <si>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</si>
  <si>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</si>
  <si>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</si>
  <si>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</si>
  <si>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</si>
  <si>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</si>
  <si>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</si>
  <si>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</si>
  <si>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</si>
  <si>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</si>
  <si>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</si>
  <si>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</si>
  <si>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</si>
  <si>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</si>
  <si>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</si>
  <si>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</si>
  <si>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</si>
  <si>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</si>
  <si>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</si>
  <si>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</si>
  <si>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</si>
  <si>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</si>
  <si>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</si>
  <si>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</si>
  <si>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</si>
  <si>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</si>
  <si>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</si>
  <si>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</si>
  <si>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</si>
  <si>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</si>
  <si>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</si>
  <si>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</si>
  <si>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</si>
  <si>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</si>
  <si>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</si>
  <si>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</si>
  <si>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</si>
  <si>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</si>
  <si>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</si>
  <si>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</si>
  <si>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</si>
  <si>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</si>
  <si>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</si>
  <si>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</si>
  <si>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</si>
  <si>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</si>
  <si>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</si>
  <si>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</si>
  <si>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</si>
  <si>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</si>
  <si>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</si>
  <si>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</si>
  <si>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</si>
  <si>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</si>
  <si>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</si>
  <si>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</si>
  <si>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</si>
  <si>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</si>
  <si>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</si>
  <si>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</si>
  <si>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</si>
  <si>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</si>
  <si>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</si>
  <si>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</si>
  <si>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</si>
  <si>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</si>
  <si>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</si>
  <si>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</si>
  <si>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</si>
  <si>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</si>
  <si>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</si>
  <si>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</si>
  <si>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</si>
  <si>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</si>
  <si>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</si>
  <si>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</si>
  <si>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</si>
  <si>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</si>
  <si>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</si>
  <si>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</si>
  <si>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</si>
  <si>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</si>
  <si>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</si>
  <si>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</si>
  <si>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</si>
  <si>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</si>
  <si>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</si>
  <si>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</si>
  <si>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</si>
  <si>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</si>
  <si>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</si>
  <si>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</si>
  <si>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</si>
  <si>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</si>
  <si>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</si>
  <si>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</si>
  <si>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</si>
  <si>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</si>
  <si>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</si>
  <si>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</si>
  <si>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</si>
  <si>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</si>
  <si>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</si>
  <si>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</si>
  <si>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</si>
  <si>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</si>
  <si>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</si>
  <si>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</si>
  <si>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</si>
  <si>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</si>
  <si>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</si>
  <si>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</si>
  <si>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</si>
  <si>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</si>
  <si>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</si>
  <si>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</si>
  <si>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</si>
  <si>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</si>
  <si>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</si>
  <si>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</si>
  <si>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</si>
  <si>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</si>
  <si>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</si>
  <si>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</si>
  <si>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</si>
  <si>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</si>
  <si>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</si>
  <si>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</si>
  <si>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</si>
  <si>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</si>
  <si>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</si>
  <si>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</si>
  <si>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</si>
  <si>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</si>
  <si>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</si>
  <si>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</si>
  <si>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</si>
  <si>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</si>
  <si>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</si>
  <si>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</si>
  <si>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</si>
  <si>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</si>
  <si>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</si>
  <si>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</si>
  <si>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</si>
  <si>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</si>
  <si>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</si>
  <si>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</si>
  <si>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</si>
  <si>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</si>
  <si>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</si>
  <si>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</si>
  <si>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</si>
  <si>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</si>
  <si>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</si>
  <si>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</si>
  <si>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</si>
  <si>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</si>
  <si>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</si>
  <si>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</si>
  <si>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</si>
  <si>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</si>
  <si>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</si>
  <si>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</si>
  <si>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</si>
  <si>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</si>
  <si>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</si>
  <si>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</si>
  <si>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</si>
  <si>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</si>
  <si>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</si>
  <si>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</si>
  <si>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</si>
  <si>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</si>
  <si>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</si>
  <si>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</si>
  <si>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</si>
  <si>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</si>
  <si>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</si>
  <si>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</si>
  <si>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</si>
  <si>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</si>
  <si>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</si>
  <si>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</si>
  <si>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</si>
  <si>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</si>
  <si>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</si>
  <si>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</si>
  <si>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</si>
  <si>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</si>
  <si>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</si>
  <si>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</si>
  <si>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</si>
  <si>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</si>
  <si>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</si>
  <si>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</si>
  <si>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</si>
  <si>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</si>
  <si>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</si>
  <si>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</si>
  <si>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</si>
  <si>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</si>
  <si>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</si>
  <si>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</si>
  <si>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</si>
  <si>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</si>
  <si>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</si>
  <si>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</si>
  <si>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</si>
  <si>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</si>
  <si>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</si>
  <si>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</si>
  <si>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</si>
  <si>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</si>
  <si>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</si>
  <si>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</si>
  <si>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</si>
  <si>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</si>
  <si>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</si>
  <si>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</si>
  <si>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</si>
  <si>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</si>
  <si>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</si>
  <si>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</si>
  <si>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</si>
  <si>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</si>
  <si>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</si>
  <si>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</si>
  <si>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</si>
  <si>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</si>
  <si>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</si>
  <si>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</si>
  <si>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</si>
  <si>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</si>
  <si>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</si>
  <si>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</si>
  <si>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</si>
  <si>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</si>
  <si>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</si>
  <si>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</si>
  <si>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</si>
  <si>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</si>
  <si>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</si>
  <si>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</si>
  <si>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</si>
  <si>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</si>
  <si>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</si>
  <si>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</si>
  <si>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</si>
  <si>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</si>
  <si>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</si>
  <si>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</si>
  <si>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</si>
  <si>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</si>
  <si>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</si>
  <si>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</si>
  <si>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</si>
  <si>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</si>
  <si>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</si>
  <si>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</si>
  <si>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</si>
  <si>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</si>
  <si>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</si>
  <si>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</si>
  <si>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</si>
  <si>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</si>
  <si>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</si>
  <si>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</si>
  <si>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</si>
  <si>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</si>
  <si>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</si>
  <si>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</si>
  <si>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</si>
  <si>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</si>
  <si>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</si>
  <si>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</si>
  <si>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</si>
  <si>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</si>
  <si>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</si>
  <si>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</si>
  <si>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</si>
  <si>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</si>
  <si>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</si>
  <si>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</si>
  <si>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</si>
  <si>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</si>
  <si>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</si>
  <si>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</si>
  <si>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</si>
  <si>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</si>
  <si>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</si>
  <si>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</si>
  <si>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</si>
  <si>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</si>
  <si>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</si>
  <si>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</si>
  <si>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</si>
  <si>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</si>
  <si>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</si>
  <si>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</si>
  <si>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</si>
  <si>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</si>
  <si>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</si>
  <si>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</si>
  <si>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</si>
  <si>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</si>
  <si>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</si>
  <si>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</si>
  <si>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</si>
  <si>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</si>
  <si>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</si>
  <si>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</si>
  <si>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</si>
  <si>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</si>
  <si>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</si>
  <si>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</si>
  <si>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</si>
  <si>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</si>
  <si>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</si>
  <si>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</si>
  <si>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</si>
  <si>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</si>
  <si>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</si>
  <si>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</si>
  <si>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</si>
  <si>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</si>
  <si>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</si>
  <si>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</si>
  <si>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</si>
  <si>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</si>
  <si>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</si>
  <si>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</si>
  <si>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</si>
  <si>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</si>
  <si>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</si>
  <si>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</si>
  <si>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</si>
  <si>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</si>
  <si>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</si>
  <si>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</si>
  <si>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</si>
  <si>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</si>
  <si>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</si>
  <si>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</si>
  <si>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</si>
  <si>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</si>
  <si>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</si>
  <si>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</si>
  <si>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</si>
  <si>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</si>
  <si>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</si>
  <si>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</si>
  <si>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</si>
  <si>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</si>
  <si>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</si>
  <si>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</si>
  <si>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</si>
  <si>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</si>
  <si>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</si>
  <si>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</si>
  <si>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</si>
  <si>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</si>
  <si>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</si>
  <si>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</si>
  <si>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</si>
  <si>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</si>
  <si>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</si>
  <si>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</si>
  <si>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</si>
  <si>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</si>
  <si>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</si>
  <si>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</si>
  <si>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</si>
  <si>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</si>
  <si>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</si>
  <si>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</si>
  <si>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</si>
  <si>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</si>
  <si>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</si>
  <si>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</si>
  <si>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</si>
  <si>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</si>
  <si>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</si>
  <si>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</si>
  <si>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</si>
  <si>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</si>
  <si>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</si>
  <si>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</si>
  <si>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</si>
  <si>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</si>
  <si>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</si>
  <si>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</si>
  <si>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</si>
  <si>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</si>
  <si>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</si>
  <si>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</si>
  <si>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</si>
  <si>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</si>
  <si>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</si>
  <si>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</si>
  <si>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</si>
  <si>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</si>
  <si>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</si>
  <si>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</si>
  <si>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</si>
  <si>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</si>
  <si>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</si>
  <si>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</si>
  <si>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</si>
  <si>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</si>
  <si>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</si>
  <si>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</si>
  <si>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</si>
  <si>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</si>
  <si>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</si>
  <si>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</si>
  <si>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</si>
  <si>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</si>
  <si>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</si>
  <si>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</si>
  <si>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</si>
  <si>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</si>
  <si>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</si>
  <si>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</si>
  <si>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</si>
  <si>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</si>
  <si>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</si>
  <si>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</si>
  <si>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</si>
  <si>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</si>
  <si>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</si>
  <si>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</si>
  <si>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</si>
  <si>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</si>
  <si>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</si>
  <si>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</si>
  <si>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</si>
  <si>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</si>
  <si>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</si>
  <si>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</si>
  <si>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</si>
  <si>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</si>
  <si>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</si>
  <si>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</si>
  <si>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</si>
  <si>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</si>
  <si>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</si>
  <si>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</si>
  <si>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</si>
  <si>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</si>
  <si>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</si>
  <si>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</si>
  <si>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</si>
  <si>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</si>
  <si>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</si>
  <si>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</si>
  <si>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</si>
  <si>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</si>
  <si>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</si>
  <si>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</si>
  <si>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</si>
  <si>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</si>
  <si>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</si>
  <si>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</si>
  <si>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</si>
  <si>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</si>
  <si>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</si>
  <si>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</si>
  <si>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</si>
  <si>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</si>
  <si>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</si>
  <si>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</si>
  <si>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</si>
  <si>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</si>
  <si>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</si>
  <si>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</si>
  <si>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</si>
  <si>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</si>
  <si>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</si>
  <si>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</si>
  <si>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</si>
  <si>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</si>
  <si>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</si>
  <si>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</si>
  <si>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</si>
  <si>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</si>
  <si>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</si>
  <si>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</si>
  <si>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</si>
  <si>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</si>
  <si>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</si>
  <si>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</si>
  <si>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</si>
  <si>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</si>
  <si>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</si>
  <si>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</si>
  <si>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</si>
  <si>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</si>
  <si>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</si>
  <si>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</si>
  <si>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</si>
  <si>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</si>
  <si>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</si>
  <si>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</si>
  <si>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</si>
  <si>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</si>
  <si>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</si>
  <si>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</si>
  <si>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</si>
  <si>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</si>
  <si>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</si>
  <si>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</si>
  <si>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</si>
  <si>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</si>
  <si>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</si>
  <si>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</si>
  <si>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</si>
  <si>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</si>
  <si>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</si>
  <si>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</si>
  <si>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</si>
  <si>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</si>
  <si>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</si>
  <si>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</si>
  <si>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</si>
  <si>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</si>
  <si>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</si>
  <si>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</si>
  <si>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</si>
  <si>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</si>
  <si>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</si>
  <si>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</si>
  <si>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</si>
  <si>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</si>
  <si>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</si>
  <si>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</si>
  <si>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</si>
  <si>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</si>
  <si>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</si>
  <si>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</si>
  <si>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</si>
  <si>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</si>
  <si>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</si>
  <si>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</si>
  <si>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</si>
  <si>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</si>
  <si>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</si>
  <si>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</si>
  <si>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</si>
  <si>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</si>
  <si>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</si>
  <si>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</si>
  <si>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</si>
  <si>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</si>
  <si>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</si>
  <si>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</si>
  <si>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</si>
  <si>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</si>
  <si>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</si>
  <si>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</si>
  <si>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</si>
  <si>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</si>
  <si>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</si>
  <si>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</si>
  <si>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</si>
  <si>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</si>
  <si>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</si>
  <si>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</si>
  <si>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</si>
  <si>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</si>
  <si>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</si>
  <si>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</si>
  <si>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</si>
  <si>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</si>
  <si>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</si>
  <si>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</si>
  <si>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</si>
  <si>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</si>
  <si>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</si>
  <si>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</si>
  <si>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</si>
  <si>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</si>
  <si>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</si>
  <si>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</si>
  <si>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</si>
  <si>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</si>
  <si>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</si>
  <si>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</si>
  <si>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</si>
  <si>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</si>
  <si>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</si>
  <si>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</si>
  <si>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</si>
  <si>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</si>
  <si>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</si>
  <si>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</si>
  <si>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</si>
  <si>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</si>
  <si>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</si>
  <si>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</si>
  <si>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</si>
  <si>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</si>
  <si>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</si>
  <si>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</si>
  <si>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</si>
  <si>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</si>
  <si>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</si>
  <si>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</si>
  <si>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</si>
  <si>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</si>
  <si>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</si>
  <si>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</si>
  <si>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</si>
  <si>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</si>
  <si>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</si>
  <si>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</si>
  <si>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</si>
  <si>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</si>
  <si>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</si>
  <si>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</si>
  <si>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</si>
  <si>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</si>
  <si>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</si>
  <si>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</si>
  <si>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</si>
  <si>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</si>
  <si>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</si>
  <si>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</si>
  <si>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</si>
  <si>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</si>
  <si>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</si>
  <si>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</si>
  <si>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</si>
  <si>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</si>
  <si>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</si>
  <si>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</si>
  <si>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</si>
  <si>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</si>
  <si>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</si>
  <si>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</si>
  <si>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</si>
  <si>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</si>
  <si>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</si>
  <si>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</si>
  <si>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</si>
  <si>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</si>
  <si>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</si>
  <si>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</si>
  <si>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</si>
  <si>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</si>
  <si>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</si>
  <si>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</si>
  <si>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</si>
  <si>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</si>
  <si>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</si>
  <si>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</si>
  <si>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</si>
  <si>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</si>
  <si>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</si>
  <si>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</si>
  <si>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</si>
  <si>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</si>
  <si>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</si>
  <si>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</si>
  <si>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</si>
  <si>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</si>
  <si>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</si>
  <si>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</si>
  <si>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</si>
  <si>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</si>
  <si>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</si>
  <si>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</si>
  <si>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</si>
  <si>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</si>
  <si>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</si>
  <si>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</si>
  <si>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</si>
  <si>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</si>
  <si>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</si>
  <si>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</si>
  <si>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</si>
  <si>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</si>
  <si>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</si>
  <si>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</si>
  <si>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</si>
  <si>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</si>
  <si>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</si>
  <si>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</si>
  <si>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</si>
  <si>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</si>
  <si>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</si>
  <si>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</si>
  <si>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</si>
  <si>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</si>
  <si>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</si>
  <si>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</si>
  <si>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</si>
  <si>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</si>
  <si>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</si>
  <si>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</si>
  <si>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</si>
  <si>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</si>
  <si>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</si>
  <si>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</si>
  <si>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</si>
  <si>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</si>
  <si>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</si>
  <si>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</si>
  <si>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</si>
  <si>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</si>
  <si>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</si>
  <si>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</si>
  <si>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</si>
  <si>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</si>
  <si>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</si>
  <si>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</si>
  <si>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</si>
  <si>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</si>
  <si>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</si>
  <si>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</si>
  <si>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</si>
  <si>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</si>
  <si>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</si>
  <si>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</si>
  <si>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</si>
  <si>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</si>
  <si>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</si>
  <si>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</si>
  <si>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</si>
  <si>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</si>
  <si>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</si>
  <si>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</si>
  <si>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</si>
  <si>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</si>
  <si>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</si>
  <si>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</si>
  <si>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</si>
  <si>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</si>
  <si>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</si>
  <si>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</si>
  <si>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</si>
  <si>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</si>
  <si>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</si>
  <si>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</si>
  <si>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</si>
  <si>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</si>
  <si>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</si>
  <si>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</si>
  <si>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</si>
  <si>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</si>
  <si>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</si>
  <si>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</si>
  <si>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</si>
  <si>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</si>
  <si>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</si>
  <si>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</si>
  <si>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</si>
  <si>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</si>
  <si>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</si>
  <si>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</si>
  <si>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</si>
  <si>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</si>
  <si>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</si>
  <si>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</si>
  <si>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</si>
  <si>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</si>
  <si>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</si>
  <si>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</si>
  <si>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</si>
  <si>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</si>
  <si>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</si>
  <si>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</si>
  <si>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</si>
  <si>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</si>
  <si>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</si>
  <si>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</si>
  <si>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</si>
  <si>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</si>
  <si>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</si>
  <si>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</si>
  <si>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</si>
  <si>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</si>
  <si>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</si>
  <si>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</si>
  <si>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</si>
  <si>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</si>
  <si>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</si>
  <si>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</si>
  <si>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</si>
  <si>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</si>
  <si>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</si>
  <si>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</si>
  <si>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</si>
  <si>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</si>
  <si>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</si>
  <si>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</si>
  <si>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</si>
  <si>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</si>
  <si>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</si>
  <si>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</si>
  <si>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</si>
  <si>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</si>
  <si>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</si>
  <si>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</si>
  <si>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</si>
  <si>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</si>
  <si>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</si>
  <si>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</si>
  <si>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</si>
  <si>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</si>
  <si>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</si>
  <si>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</si>
  <si>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</si>
  <si>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</si>
  <si>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</si>
  <si>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</si>
  <si>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</si>
  <si>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</si>
  <si>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</si>
  <si>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</si>
  <si>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</si>
  <si>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</si>
  <si>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</si>
  <si>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</si>
  <si>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</si>
  <si>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</si>
  <si>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</si>
  <si>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</si>
  <si>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</si>
  <si>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</si>
  <si>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</si>
  <si>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</si>
  <si>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</si>
  <si>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</si>
  <si>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</si>
  <si>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</si>
  <si>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</si>
  <si>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</si>
  <si>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</si>
  <si>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</si>
  <si>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</si>
  <si>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</si>
  <si>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</si>
  <si>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</si>
  <si>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</si>
  <si>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</si>
  <si>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</si>
  <si>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</si>
  <si>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</si>
  <si>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</si>
  <si>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</si>
  <si>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</si>
  <si>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</si>
  <si>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</si>
  <si>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</si>
  <si>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</si>
  <si>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</si>
  <si>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</si>
  <si>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</si>
  <si>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</si>
  <si>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</si>
  <si>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</si>
  <si>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</si>
  <si>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</si>
  <si>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</si>
  <si>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</si>
  <si>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</si>
  <si>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</si>
  <si>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</si>
  <si>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</si>
  <si>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</si>
  <si>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</si>
  <si>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</si>
  <si>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</si>
  <si>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</si>
  <si>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</si>
  <si>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</si>
  <si>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</si>
  <si>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</si>
  <si>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</si>
  <si>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</si>
  <si>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</si>
  <si>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</si>
  <si>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</si>
  <si>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</si>
  <si>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</si>
  <si>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</si>
  <si>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</si>
  <si>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</si>
  <si>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</si>
  <si>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</si>
  <si>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</si>
  <si>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</si>
  <si>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</si>
  <si>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</si>
  <si>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</si>
  <si>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</si>
  <si>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</si>
  <si>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</si>
  <si>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</si>
  <si>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</si>
  <si>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</si>
  <si>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</si>
  <si>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</si>
  <si>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</si>
  <si>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</si>
  <si>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</si>
  <si>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</si>
  <si>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</si>
  <si>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</si>
  <si>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</si>
  <si>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</si>
  <si>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</si>
  <si>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</si>
  <si>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</si>
  <si>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</si>
  <si>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</si>
  <si>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</si>
  <si>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</si>
  <si>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</si>
  <si>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</si>
  <si>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</si>
  <si>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</si>
  <si>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</si>
  <si>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</si>
  <si>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</si>
  <si>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</si>
  <si>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</si>
  <si>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</si>
  <si>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</si>
  <si>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</si>
  <si>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</si>
  <si>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</si>
  <si>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</si>
  <si>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</si>
  <si>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</si>
  <si>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</si>
  <si>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</si>
  <si>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</si>
  <si>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</si>
  <si>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</si>
  <si>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</si>
  <si>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</si>
  <si>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</si>
  <si>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</si>
  <si>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</si>
  <si>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</si>
  <si>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</si>
  <si>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</si>
  <si>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</si>
  <si>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</si>
  <si>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</si>
  <si>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</si>
  <si>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</si>
  <si>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</si>
  <si>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</si>
  <si>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</si>
  <si>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</si>
  <si>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</si>
  <si>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</si>
  <si>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</si>
  <si>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</si>
  <si>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</si>
  <si>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</si>
  <si>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</si>
  <si>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</si>
  <si>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</si>
  <si>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</si>
  <si>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</si>
  <si>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</si>
  <si>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</si>
  <si>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</si>
  <si>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</si>
  <si>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</si>
  <si>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</si>
  <si>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</si>
  <si>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</si>
  <si>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</si>
  <si>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</si>
  <si>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</si>
  <si>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</si>
  <si>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</si>
  <si>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</si>
  <si>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</si>
  <si>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</si>
  <si>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</si>
  <si>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</si>
  <si>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</si>
  <si>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</si>
  <si>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</si>
  <si>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</si>
  <si>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</si>
  <si>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</si>
  <si>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</si>
  <si>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</si>
  <si>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</si>
  <si>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</si>
  <si>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</si>
  <si>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</si>
  <si>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</si>
  <si>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</si>
  <si>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</si>
  <si>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</si>
  <si>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</si>
  <si>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</si>
  <si>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</si>
  <si>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</si>
  <si>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</si>
  <si>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</si>
  <si>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</si>
  <si>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</si>
  <si>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</si>
  <si>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</si>
  <si>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</si>
  <si>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</si>
  <si>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</si>
  <si>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</si>
  <si>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</si>
  <si>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</si>
  <si>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</si>
  <si>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</si>
  <si>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</si>
  <si>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</si>
  <si>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</si>
  <si>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</si>
  <si>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</si>
  <si>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</si>
  <si>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</si>
  <si>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</si>
  <si>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</si>
  <si>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</si>
  <si>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</si>
  <si>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</si>
  <si>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</si>
  <si>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</si>
  <si>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</si>
  <si>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</si>
  <si>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</si>
  <si>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</si>
  <si>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</si>
  <si>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</si>
  <si>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</si>
  <si>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</si>
  <si>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</si>
  <si>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</si>
  <si>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</si>
  <si>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</si>
  <si>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</si>
  <si>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</si>
  <si>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</si>
  <si>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</si>
  <si>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</si>
  <si>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</si>
  <si>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</si>
  <si>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</si>
  <si>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</si>
  <si>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</si>
  <si>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</si>
  <si>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</si>
  <si>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</si>
  <si>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</si>
  <si>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</si>
  <si>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</si>
  <si>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</si>
  <si>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</si>
  <si>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</si>
  <si>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</si>
  <si>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</si>
  <si>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</si>
  <si>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</si>
  <si>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</si>
  <si>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</si>
  <si>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</si>
  <si>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</si>
  <si>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</si>
  <si>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</si>
  <si>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</si>
  <si>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</si>
  <si>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</si>
  <si>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</si>
  <si>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</si>
  <si>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</si>
  <si>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</si>
  <si>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</si>
  <si>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</si>
  <si>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</si>
  <si>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</si>
  <si>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</si>
  <si>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</si>
  <si>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</si>
  <si>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</si>
  <si>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</si>
  <si>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</si>
  <si>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</si>
  <si>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</si>
  <si>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</si>
  <si>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</si>
  <si>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</si>
  <si>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</si>
  <si>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</si>
  <si>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</si>
  <si>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</si>
  <si>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</si>
  <si>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</si>
  <si>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</si>
  <si>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</si>
  <si>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</si>
  <si>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</si>
  <si>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</si>
  <si>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</si>
  <si>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</si>
  <si>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</si>
  <si>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</si>
  <si>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</si>
  <si>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</si>
  <si>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</si>
  <si>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</si>
  <si>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</si>
  <si>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</si>
  <si>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</si>
  <si>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</si>
  <si>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</si>
  <si>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</si>
  <si>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</si>
  <si>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</si>
  <si>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</si>
  <si>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</si>
  <si>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</si>
  <si>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</si>
  <si>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</si>
  <si>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</si>
  <si>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</si>
  <si>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</si>
  <si>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</si>
  <si>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</si>
  <si>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</si>
  <si>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</si>
  <si>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</si>
  <si>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</si>
  <si>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</si>
  <si>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</si>
  <si>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</si>
  <si>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</si>
  <si>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</si>
  <si>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</si>
  <si>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</si>
  <si>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</si>
  <si>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</si>
  <si>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</si>
  <si>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</si>
  <si>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</si>
  <si>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</si>
  <si>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</si>
  <si>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</si>
  <si>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</si>
  <si>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</si>
  <si>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</si>
  <si>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</si>
  <si>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</si>
  <si>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</si>
  <si>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</si>
  <si>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</si>
  <si>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</si>
  <si>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</si>
  <si>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</si>
  <si>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</si>
  <si>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</si>
  <si>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</si>
  <si>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</si>
  <si>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</si>
  <si>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</si>
  <si>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</si>
  <si>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</si>
  <si>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</si>
  <si>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</si>
  <si>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</si>
  <si>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</si>
  <si>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</si>
  <si>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</si>
  <si>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</si>
  <si>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</si>
  <si>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</si>
  <si>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</si>
  <si>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</si>
  <si>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</si>
  <si>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</si>
  <si>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</si>
  <si>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</si>
  <si>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</si>
  <si>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</si>
  <si>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</si>
  <si>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</si>
  <si>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</si>
  <si>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</si>
  <si>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</si>
  <si>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</si>
  <si>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</si>
  <si>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</si>
  <si>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</si>
  <si>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</si>
  <si>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</si>
  <si>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</si>
  <si>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</si>
  <si>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</si>
  <si>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</si>
  <si>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</si>
  <si>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</si>
  <si>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</si>
  <si>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</si>
  <si>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</si>
  <si>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</si>
  <si>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</si>
  <si>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</si>
  <si>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</si>
  <si>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</si>
  <si>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</si>
  <si>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</si>
  <si>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</si>
  <si>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</si>
  <si>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</si>
  <si>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</si>
  <si>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</si>
  <si>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</si>
  <si>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</si>
  <si>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</si>
  <si>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</si>
  <si>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</si>
  <si>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</si>
  <si>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</si>
  <si>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</si>
  <si>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</si>
  <si>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</si>
  <si>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</si>
  <si>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</si>
  <si>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</si>
  <si>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</si>
  <si>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</si>
  <si>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</si>
  <si>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</si>
  <si>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</si>
  <si>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</si>
  <si>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</si>
  <si>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</si>
  <si>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</si>
  <si>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</si>
  <si>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</si>
  <si>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</si>
  <si>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</si>
  <si>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</si>
  <si>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</si>
  <si>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</si>
  <si>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</si>
  <si>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</si>
  <si>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</si>
  <si>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</si>
  <si>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</si>
  <si>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</si>
  <si>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</si>
  <si>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</si>
  <si>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</si>
  <si>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</si>
  <si>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</si>
  <si>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</si>
  <si>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</si>
  <si>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</si>
  <si>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</si>
  <si>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</si>
  <si>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</si>
  <si>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</si>
  <si>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</si>
  <si>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</si>
  <si>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</si>
  <si>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</si>
  <si>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</si>
  <si>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</si>
  <si>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</si>
  <si>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</si>
  <si>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</si>
  <si>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</si>
  <si>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</si>
  <si>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</si>
  <si>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</si>
  <si>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</si>
  <si>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</si>
  <si>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</si>
  <si>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</si>
  <si>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</si>
  <si>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</si>
  <si>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</si>
  <si>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</si>
  <si>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</si>
  <si>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</si>
  <si>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</si>
  <si>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</si>
  <si>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</si>
  <si>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</si>
  <si>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</si>
  <si>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</si>
  <si>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</si>
  <si>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</si>
  <si>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</si>
  <si>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</si>
  <si>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</si>
  <si>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</si>
  <si>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</si>
  <si>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</si>
  <si>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</si>
  <si>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</si>
  <si>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</si>
  <si>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</si>
  <si>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</si>
  <si>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</si>
  <si>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</si>
  <si>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</si>
  <si>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</si>
  <si>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</si>
  <si>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</si>
  <si>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</si>
  <si>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</si>
  <si>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</si>
  <si>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</si>
  <si>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</si>
  <si>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</si>
  <si>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</si>
  <si>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</si>
  <si>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</si>
  <si>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</si>
  <si>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</si>
  <si>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</si>
  <si>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</si>
  <si>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</si>
  <si>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</si>
  <si>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</si>
  <si>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</si>
  <si>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</si>
  <si>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</si>
  <si>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</si>
  <si>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</si>
  <si>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</si>
  <si>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</si>
  <si>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</si>
  <si>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</si>
  <si>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</si>
  <si>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</si>
  <si>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</si>
  <si>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</si>
  <si>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</si>
  <si>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</si>
  <si>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</si>
  <si>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</si>
  <si>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</si>
  <si>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</si>
  <si>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</si>
  <si>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</si>
  <si>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</si>
  <si>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</si>
  <si>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</si>
  <si>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</si>
  <si>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</si>
  <si>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</si>
  <si>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</si>
  <si>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</si>
  <si>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</si>
  <si>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</si>
  <si>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</si>
  <si>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</si>
  <si>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</si>
  <si>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</si>
  <si>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</si>
  <si>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</si>
  <si>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</si>
  <si>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</si>
  <si>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</si>
  <si>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</si>
  <si>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</si>
  <si>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</si>
  <si>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</si>
  <si>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</si>
  <si>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</si>
  <si>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</si>
  <si>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</si>
  <si>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</si>
  <si>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</si>
  <si>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</si>
  <si>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</si>
  <si>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</si>
  <si>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</si>
  <si>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</si>
  <si>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</si>
  <si>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</si>
  <si>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</si>
  <si>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</si>
  <si>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</si>
  <si>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</si>
  <si>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</si>
  <si>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</si>
  <si>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</si>
  <si>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</si>
  <si>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</si>
  <si>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</si>
  <si>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</si>
  <si>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</si>
  <si>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</si>
  <si>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</si>
  <si>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</si>
  <si>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</si>
  <si>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</si>
  <si>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</si>
  <si>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</si>
  <si>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</si>
  <si>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</si>
  <si>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</si>
  <si>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</si>
  <si>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</si>
  <si>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</si>
  <si>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</si>
  <si>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</si>
  <si>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</si>
  <si>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</si>
  <si>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</si>
  <si>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</si>
  <si>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</si>
  <si>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</si>
  <si>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</si>
  <si>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</si>
  <si>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</si>
  <si>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</si>
  <si>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</si>
  <si>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</si>
  <si>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</si>
  <si>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</si>
  <si>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</si>
  <si>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</si>
  <si>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</si>
  <si>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</si>
  <si>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</si>
  <si>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</si>
  <si>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</si>
  <si>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</si>
  <si>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</si>
  <si>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</si>
  <si>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</si>
  <si>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</si>
  <si>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</si>
  <si>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</si>
  <si>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</si>
  <si>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</si>
  <si>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</si>
  <si>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</si>
  <si>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</si>
  <si>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</si>
  <si>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</si>
  <si>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</si>
  <si>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</si>
  <si>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</si>
  <si>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</si>
  <si>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</si>
  <si>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</si>
  <si>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</si>
  <si>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</si>
  <si>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</si>
  <si>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</si>
  <si>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</si>
  <si>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</si>
  <si>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</si>
  <si>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</si>
  <si>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</si>
  <si>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</si>
  <si>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</si>
  <si>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</si>
  <si>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</si>
  <si>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</si>
  <si>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</si>
  <si>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</si>
  <si>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</si>
  <si>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</si>
  <si>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</si>
  <si>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</si>
  <si>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</si>
  <si>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</si>
  <si>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</si>
  <si>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</si>
  <si>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</si>
  <si>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</si>
  <si>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</si>
  <si>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</si>
  <si>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</si>
  <si>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</si>
  <si>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</si>
  <si>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</si>
  <si>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</si>
  <si>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</si>
  <si>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</si>
  <si>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</si>
  <si>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</si>
  <si>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</si>
  <si>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</si>
  <si>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</si>
  <si>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</si>
  <si>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</si>
  <si>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</si>
  <si>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</si>
  <si>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</si>
  <si>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</si>
  <si>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</si>
  <si>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</si>
  <si>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</si>
  <si>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</si>
  <si>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</si>
  <si>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</si>
  <si>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</si>
  <si>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</si>
  <si>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</si>
  <si>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</si>
  <si>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</si>
  <si>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</si>
  <si>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</si>
  <si>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</si>
  <si>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</si>
  <si>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</si>
  <si>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</si>
  <si>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</si>
  <si>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</si>
  <si>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</si>
  <si>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</si>
  <si>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</si>
  <si>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</si>
  <si>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</si>
  <si>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</si>
  <si>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</si>
  <si>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</si>
  <si>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</si>
  <si>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</si>
  <si>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</si>
  <si>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</si>
  <si>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</si>
  <si>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</si>
  <si>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</si>
  <si>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</si>
  <si>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</si>
  <si>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</si>
  <si>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</si>
  <si>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</si>
  <si>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</si>
  <si>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</si>
  <si>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</si>
  <si>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</si>
  <si>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</si>
  <si>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</si>
  <si>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</si>
  <si>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</si>
  <si>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</si>
  <si>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</si>
  <si>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</si>
  <si>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</si>
  <si>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</si>
  <si>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</si>
  <si>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</si>
  <si>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</si>
  <si>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</si>
  <si>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</si>
  <si>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</si>
  <si>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</si>
  <si>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</si>
  <si>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</si>
  <si>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</si>
  <si>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</si>
  <si>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</si>
  <si>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</si>
  <si>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</si>
  <si>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</si>
  <si>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</si>
  <si>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</si>
  <si>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</si>
  <si>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</si>
  <si>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</si>
  <si>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</si>
  <si>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</si>
  <si>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</si>
  <si>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</si>
  <si>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</si>
  <si>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</si>
  <si>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</si>
  <si>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</si>
  <si>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</si>
  <si>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</si>
  <si>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</si>
  <si>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</si>
  <si>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</si>
  <si>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</si>
  <si>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</si>
  <si>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</si>
  <si>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</si>
  <si>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</si>
  <si>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</si>
  <si>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</si>
  <si>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</si>
  <si>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</si>
  <si>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</si>
  <si>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</si>
  <si>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</si>
  <si>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</si>
  <si>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</si>
  <si>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</si>
  <si>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</si>
  <si>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</si>
  <si>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</si>
  <si>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</si>
  <si>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</si>
  <si>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</si>
  <si>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</si>
  <si>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</si>
  <si>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</si>
  <si>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</si>
  <si>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</si>
  <si>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</si>
  <si>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</si>
  <si>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</si>
  <si>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</si>
  <si>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</si>
  <si>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</si>
  <si>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</si>
  <si>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</si>
  <si>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</si>
  <si>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</si>
  <si>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</si>
  <si>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</si>
  <si>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</si>
  <si>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</si>
  <si>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</si>
  <si>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</si>
  <si>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</si>
  <si>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</si>
  <si>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</si>
  <si>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</si>
  <si>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</si>
  <si>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</si>
  <si>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</si>
  <si>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</si>
  <si>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</si>
  <si>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</si>
  <si>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</si>
  <si>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</si>
  <si>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</si>
  <si>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</si>
  <si>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</si>
  <si>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</si>
  <si>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</si>
  <si>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</si>
  <si>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</si>
  <si>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</si>
  <si>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</si>
  <si>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</si>
  <si>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</si>
  <si>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</si>
  <si>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</si>
  <si>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</si>
  <si>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</si>
  <si>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</si>
  <si>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</si>
  <si>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</si>
  <si>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</si>
  <si>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</si>
  <si>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</si>
  <si>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</si>
  <si>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</si>
  <si>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</si>
  <si>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</si>
  <si>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</si>
  <si>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</si>
  <si>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</si>
  <si>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</si>
  <si>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</si>
  <si>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</si>
  <si>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</si>
  <si>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</si>
  <si>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</si>
  <si>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</si>
  <si>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</si>
  <si>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</si>
  <si>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</si>
  <si>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</si>
  <si>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</si>
  <si>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</si>
  <si>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</si>
  <si>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</si>
  <si>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</si>
  <si>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</si>
  <si>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</si>
  <si>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</si>
  <si>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</si>
  <si>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</si>
  <si>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</si>
  <si>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</si>
  <si>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</si>
  <si>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</si>
  <si>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</si>
  <si>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</si>
  <si>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</si>
  <si>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</si>
  <si>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</si>
  <si>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</si>
  <si>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</si>
  <si>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</si>
  <si>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</si>
  <si>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</si>
  <si>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</si>
  <si>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</si>
  <si>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</si>
  <si>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</si>
  <si>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</si>
  <si>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</si>
  <si>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</si>
  <si>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</si>
  <si>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</si>
  <si>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</si>
  <si>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</si>
  <si>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</si>
  <si>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</si>
  <si>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</si>
  <si>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</si>
  <si>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</si>
  <si>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</si>
  <si>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</si>
  <si>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</si>
  <si>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</si>
  <si>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</si>
  <si>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</si>
  <si>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</si>
  <si>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</si>
  <si>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</si>
  <si>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</si>
  <si>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</si>
  <si>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</si>
  <si>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</si>
  <si>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</si>
  <si>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</si>
  <si>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</si>
  <si>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</si>
  <si>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</si>
  <si>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</si>
  <si>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</si>
  <si>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</si>
  <si>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</si>
  <si>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</si>
  <si>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</si>
  <si>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</si>
  <si>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</si>
  <si>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</si>
  <si>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</si>
  <si>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</si>
  <si>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</si>
  <si>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</si>
  <si>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</si>
  <si>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</si>
  <si>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</si>
  <si>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</si>
  <si>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</si>
  <si>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</si>
  <si>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</si>
  <si>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</si>
  <si>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</si>
  <si>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</si>
  <si>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</si>
  <si>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</si>
  <si>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</si>
  <si>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</si>
  <si>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</si>
  <si>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</si>
  <si>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</si>
  <si>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</si>
  <si>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</si>
  <si>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</si>
  <si>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</si>
  <si>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</si>
  <si>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</si>
  <si>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</si>
  <si>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</si>
  <si>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</si>
  <si>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</si>
  <si>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</si>
  <si>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</si>
  <si>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</si>
  <si>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</si>
  <si>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</si>
  <si>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</si>
  <si>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</si>
  <si>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</si>
  <si>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</si>
  <si>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</si>
  <si>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</si>
  <si>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</si>
  <si>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</si>
  <si>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</si>
  <si>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</si>
  <si>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</si>
  <si>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</si>
  <si>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</si>
  <si>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</si>
  <si>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</si>
  <si>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</si>
  <si>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</si>
  <si>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</si>
  <si>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</si>
  <si>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</si>
  <si>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</si>
  <si>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</si>
  <si>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</si>
  <si>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</si>
  <si>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</si>
  <si>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</si>
  <si>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</si>
  <si>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</si>
  <si>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</si>
  <si>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</si>
  <si>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</si>
  <si>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</si>
  <si>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</si>
  <si>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</si>
  <si>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</si>
  <si>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</si>
  <si>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</si>
  <si>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</si>
  <si>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</si>
  <si>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</si>
  <si>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</si>
  <si>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</si>
  <si>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</si>
  <si>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</si>
  <si>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</si>
  <si>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</si>
  <si>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</si>
  <si>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</si>
  <si>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</si>
  <si>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</si>
  <si>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</si>
  <si>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</si>
  <si>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</si>
  <si>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</si>
  <si>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</si>
  <si>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</si>
  <si>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</si>
  <si>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</si>
  <si>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</si>
  <si>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</si>
  <si>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</si>
  <si>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</si>
  <si>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</si>
  <si>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</si>
  <si>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</si>
  <si>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</si>
  <si>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</si>
  <si>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</si>
  <si>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</si>
  <si>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</si>
  <si>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</si>
  <si>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</si>
  <si>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</si>
  <si>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</si>
  <si>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</si>
  <si>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</si>
  <si>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</si>
  <si>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</si>
  <si>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</si>
  <si>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</si>
  <si>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</si>
  <si>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</si>
  <si>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</si>
  <si>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</si>
  <si>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</si>
  <si>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</si>
  <si>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</si>
  <si>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</si>
  <si>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</si>
  <si>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</si>
  <si>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</si>
  <si>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</si>
  <si>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</si>
  <si>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</si>
  <si>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</si>
  <si>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</si>
  <si>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</si>
  <si>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</si>
  <si>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</si>
  <si>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</si>
  <si>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</si>
  <si>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</si>
  <si>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</si>
  <si>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</si>
  <si>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</si>
  <si>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</si>
  <si>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</si>
  <si>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</si>
  <si>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</si>
  <si>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</si>
  <si>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</si>
  <si>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</si>
  <si>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</si>
  <si>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</si>
  <si>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</si>
  <si>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</si>
  <si>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</si>
  <si>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</si>
  <si>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</si>
  <si>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</si>
  <si>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</si>
  <si>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</si>
  <si>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</si>
  <si>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</si>
  <si>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</si>
  <si>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</si>
  <si>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</si>
  <si>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</si>
  <si>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</si>
  <si>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</si>
  <si>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</si>
  <si>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</si>
  <si>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</si>
  <si>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</si>
  <si>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</si>
  <si>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</si>
  <si>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</si>
  <si>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</si>
  <si>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</si>
  <si>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</si>
  <si>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</si>
  <si>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</si>
  <si>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</si>
  <si>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</si>
  <si>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</si>
  <si>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</si>
  <si>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</si>
  <si>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</si>
  <si>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</si>
  <si>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</si>
  <si>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</si>
  <si>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</si>
  <si>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</si>
  <si>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</si>
  <si>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</si>
  <si>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</si>
  <si>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</si>
  <si>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</si>
  <si>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</si>
  <si>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</si>
  <si>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</si>
  <si>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</si>
  <si>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</si>
  <si>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</si>
  <si>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</si>
  <si>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</si>
  <si>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</si>
  <si>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</si>
  <si>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</si>
  <si>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</si>
  <si>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</si>
  <si>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</si>
  <si>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</si>
  <si>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</si>
  <si>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</si>
  <si>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</si>
  <si>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</si>
  <si>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</si>
  <si>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</si>
  <si>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</si>
  <si>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</si>
  <si>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</si>
  <si>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</si>
  <si>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</si>
  <si>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</si>
  <si>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</si>
  <si>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</si>
  <si>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</si>
  <si>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</si>
  <si>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</si>
  <si>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</si>
  <si>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</si>
  <si>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</si>
  <si>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</si>
  <si>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</si>
  <si>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</si>
  <si>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</si>
  <si>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</si>
  <si>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</si>
  <si>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</si>
  <si>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</si>
  <si>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</si>
  <si>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</si>
  <si>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</si>
  <si>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</si>
  <si>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</si>
  <si>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</si>
  <si>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</si>
  <si>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</si>
  <si>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</si>
  <si>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</si>
  <si>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</si>
  <si>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</si>
  <si>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</si>
  <si>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</si>
  <si>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</si>
  <si>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</si>
  <si>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</si>
  <si>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</si>
  <si>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</si>
  <si>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</si>
  <si>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</si>
  <si>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</si>
  <si>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</si>
  <si>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</si>
  <si>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</si>
  <si>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</si>
  <si>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</si>
  <si>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</si>
  <si>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</si>
  <si>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</si>
  <si>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</si>
  <si>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</si>
  <si>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</si>
  <si>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</si>
  <si>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</si>
  <si>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</si>
  <si>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</si>
  <si>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</si>
  <si>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</si>
  <si>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</si>
  <si>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</si>
  <si>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</si>
  <si>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</si>
  <si>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</si>
  <si>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</si>
  <si>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</si>
  <si>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</si>
  <si>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</si>
  <si>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</si>
  <si>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</si>
  <si>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</si>
  <si>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</si>
  <si>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</si>
  <si>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</si>
  <si>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</si>
  <si>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</si>
  <si>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</si>
  <si>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</si>
  <si>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</si>
  <si>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</si>
  <si>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</si>
  <si>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</si>
  <si>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</si>
  <si>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</si>
  <si>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</si>
  <si>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</si>
  <si>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</si>
  <si>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</si>
  <si>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</si>
  <si>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</si>
  <si>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</si>
  <si>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</si>
  <si>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</si>
  <si>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</si>
  <si>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</si>
  <si>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</si>
  <si>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</si>
  <si>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</si>
  <si>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</si>
  <si>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</si>
  <si>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</si>
  <si>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</si>
  <si>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</si>
  <si>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</si>
  <si>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</si>
  <si>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</si>
  <si>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</si>
  <si>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</si>
  <si>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</si>
  <si>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</si>
  <si>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</si>
  <si>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</si>
  <si>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</si>
  <si>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</si>
  <si>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</si>
  <si>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</si>
  <si>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</si>
  <si>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</si>
  <si>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</si>
  <si>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</si>
  <si>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</si>
  <si>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</si>
  <si>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</si>
  <si>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</si>
  <si>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</si>
  <si>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</si>
  <si>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</si>
  <si>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</si>
  <si>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</si>
  <si>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</si>
  <si>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</si>
  <si>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</si>
  <si>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</si>
  <si>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</si>
  <si>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</si>
  <si>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</si>
  <si>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</si>
  <si>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</si>
  <si>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</si>
  <si>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</si>
  <si>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</si>
  <si>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</si>
  <si>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</si>
  <si>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</si>
  <si>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</si>
  <si>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</si>
  <si>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</si>
  <si>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</si>
  <si>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</si>
  <si>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</si>
  <si>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</si>
  <si>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</si>
  <si>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</si>
  <si>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</si>
  <si>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</si>
  <si>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</si>
  <si>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</si>
  <si>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</si>
  <si>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</si>
  <si>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</si>
  <si>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</si>
  <si>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</si>
  <si>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</si>
  <si>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</si>
  <si>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</si>
  <si>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</si>
  <si>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</si>
  <si>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</si>
  <si>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</si>
  <si>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</si>
  <si>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</si>
  <si>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</si>
  <si>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</si>
  <si>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</si>
  <si>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</si>
  <si>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</si>
  <si>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</si>
  <si>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</si>
  <si>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</si>
  <si>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</si>
  <si>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</si>
  <si>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</si>
  <si>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</si>
  <si>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</si>
  <si>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</si>
  <si>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</si>
  <si>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</si>
  <si>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</si>
  <si>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</si>
  <si>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</si>
  <si>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</si>
  <si>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</si>
  <si>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</si>
  <si>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</si>
  <si>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</si>
  <si>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</si>
  <si>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</si>
  <si>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</si>
  <si>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</si>
  <si>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</si>
  <si>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</si>
  <si>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</si>
  <si>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</si>
  <si>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</si>
  <si>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</si>
  <si>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</si>
  <si>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</si>
  <si>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</si>
  <si>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</si>
  <si>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</si>
  <si>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</si>
  <si>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</si>
  <si>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</si>
  <si>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</si>
  <si>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</si>
  <si>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</si>
  <si>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</si>
  <si>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</si>
  <si>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</si>
  <si>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</si>
  <si>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</si>
  <si>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</si>
  <si>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</si>
  <si>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</si>
  <si>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</si>
  <si>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</si>
  <si>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</si>
  <si>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</si>
  <si>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</si>
  <si>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</si>
  <si>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</si>
  <si>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</si>
  <si>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</si>
  <si>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</si>
  <si>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</si>
  <si>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</si>
  <si>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</si>
  <si>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</si>
  <si>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</si>
  <si>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</si>
  <si>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</si>
  <si>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</si>
  <si>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</si>
  <si>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</si>
  <si>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</si>
  <si>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</si>
  <si>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</si>
  <si>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</si>
  <si>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</si>
  <si>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</si>
  <si>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</si>
  <si>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</si>
  <si>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</si>
  <si>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</si>
  <si>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</si>
  <si>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</si>
  <si>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</si>
  <si>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</si>
  <si>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</si>
  <si>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</si>
  <si>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</si>
  <si>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</si>
  <si>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</si>
  <si>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</si>
  <si>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</si>
  <si>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</si>
  <si>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</si>
  <si>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</si>
  <si>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</si>
  <si>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</si>
  <si>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</si>
  <si>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</si>
  <si>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</si>
  <si>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</si>
  <si>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</si>
  <si>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</si>
  <si>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</si>
  <si>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</si>
  <si>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</si>
  <si>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</si>
  <si>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</si>
  <si>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</si>
  <si>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</si>
  <si>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</si>
  <si>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</si>
  <si>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</si>
  <si>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</si>
  <si>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</si>
  <si>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</si>
  <si>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</si>
  <si>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</si>
  <si>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</si>
  <si>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</si>
  <si>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</si>
  <si>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</si>
  <si>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</si>
  <si>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</si>
  <si>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</si>
  <si>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</si>
  <si>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</si>
  <si>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</si>
  <si>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</si>
  <si>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</si>
  <si>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</si>
  <si>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</si>
  <si>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</si>
  <si>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</si>
  <si>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</si>
  <si>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</si>
  <si>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</si>
  <si>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</si>
  <si>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</si>
  <si>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</si>
  <si>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</si>
  <si>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</si>
  <si>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</si>
  <si>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</si>
  <si>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</si>
  <si>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</si>
  <si>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</si>
  <si>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</si>
  <si>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</si>
  <si>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</si>
  <si>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</si>
  <si>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</si>
  <si>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</si>
  <si>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</si>
  <si>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</si>
  <si>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</si>
  <si>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</si>
  <si>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</si>
  <si>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</si>
  <si>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</si>
  <si>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</si>
  <si>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</si>
  <si>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</si>
  <si>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</si>
  <si>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</si>
  <si>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</si>
  <si>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</si>
  <si>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</si>
  <si>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</si>
  <si>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</si>
  <si>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</si>
  <si>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</si>
  <si>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</si>
  <si>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</si>
  <si>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</si>
  <si>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</si>
  <si>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</si>
  <si>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</si>
  <si>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</si>
  <si>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</si>
  <si>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</si>
  <si>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</si>
  <si>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</si>
  <si>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</si>
  <si>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</si>
  <si>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</si>
  <si>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</si>
  <si>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</si>
  <si>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</si>
  <si>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</si>
  <si>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</si>
  <si>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</si>
  <si>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</si>
  <si>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</si>
  <si>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</si>
  <si>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</si>
  <si>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</si>
  <si>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</si>
  <si>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</si>
  <si>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</si>
  <si>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</si>
  <si>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</si>
  <si>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</si>
  <si>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</si>
  <si>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</si>
  <si>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</si>
  <si>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</si>
  <si>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</si>
  <si>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</si>
  <si>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</si>
  <si>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</si>
  <si>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</si>
  <si>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</si>
  <si>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</si>
  <si>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</si>
  <si>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</si>
  <si>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</si>
  <si>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</si>
  <si>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</si>
  <si>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</si>
  <si>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</si>
  <si>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</si>
  <si>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</si>
  <si>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</si>
  <si>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</si>
  <si>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</si>
  <si>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</si>
  <si>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</si>
  <si>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</si>
  <si>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</si>
  <si>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</si>
  <si>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</si>
  <si>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</si>
  <si>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</si>
  <si>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</si>
  <si>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</si>
  <si>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</si>
  <si>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</si>
  <si>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</si>
  <si>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</si>
  <si>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</si>
  <si>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</si>
  <si>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</si>
  <si>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</si>
  <si>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</si>
  <si>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</si>
  <si>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</si>
  <si>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</si>
  <si>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</si>
  <si>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</si>
  <si>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</si>
  <si>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</si>
  <si>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</si>
  <si>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</si>
  <si>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</si>
  <si>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</si>
  <si>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</si>
  <si>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</si>
  <si>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</si>
  <si>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</si>
  <si>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</si>
  <si>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</si>
  <si>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</si>
  <si>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</si>
  <si>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</si>
  <si>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</si>
  <si>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</si>
  <si>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</si>
  <si>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</si>
  <si>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</si>
  <si>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</si>
  <si>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</si>
  <si>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</si>
  <si>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</si>
  <si>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</si>
  <si>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</si>
  <si>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</si>
  <si>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</si>
  <si>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</si>
  <si>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</si>
  <si>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</si>
  <si>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</si>
  <si>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</si>
  <si>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</si>
  <si>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</si>
  <si>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</si>
  <si>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</si>
  <si>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</si>
  <si>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</si>
  <si>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</si>
  <si>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</si>
  <si>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</si>
  <si>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</si>
  <si>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</si>
  <si>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</si>
  <si>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</si>
  <si>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</si>
  <si>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</si>
  <si>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</si>
  <si>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</si>
  <si>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</si>
  <si>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</si>
  <si>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</si>
  <si>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</si>
  <si>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</si>
  <si>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</si>
  <si>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</si>
  <si>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</si>
  <si>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</si>
  <si>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</si>
  <si>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</si>
  <si>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</si>
  <si>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</si>
  <si>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</si>
  <si>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</si>
  <si>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</si>
  <si>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</si>
  <si>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</si>
  <si>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</si>
  <si>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</si>
  <si>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</si>
  <si>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</si>
  <si>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</si>
  <si>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</si>
  <si>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</si>
  <si>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</si>
  <si>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</si>
  <si>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</si>
  <si>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</si>
  <si>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</si>
  <si>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</si>
  <si>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</si>
  <si>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</si>
  <si>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</si>
  <si>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</si>
  <si>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</si>
  <si>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</si>
  <si>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</si>
  <si>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</si>
  <si>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</si>
  <si>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</si>
  <si>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</si>
  <si>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</si>
  <si>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</si>
  <si>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</si>
  <si>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</si>
  <si>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</si>
  <si>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</si>
  <si>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</si>
  <si>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</si>
  <si>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</si>
  <si>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</si>
  <si>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</si>
  <si>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</si>
  <si>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</si>
  <si>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</si>
  <si>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</si>
  <si>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</si>
  <si>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</si>
  <si>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</si>
  <si>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</si>
  <si>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</si>
  <si>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</si>
  <si>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</si>
  <si>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</si>
  <si>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</si>
  <si>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</si>
  <si>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</si>
  <si>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</si>
  <si>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</si>
  <si>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</si>
  <si>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</si>
  <si>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</si>
  <si>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</si>
  <si>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</si>
  <si>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</si>
  <si>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</si>
  <si>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</si>
  <si>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</si>
  <si>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</si>
  <si>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</si>
  <si>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</si>
  <si>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</si>
  <si>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</si>
  <si>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</si>
  <si>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</si>
  <si>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</si>
  <si>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</si>
  <si>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</si>
  <si>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</si>
  <si>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</si>
  <si>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</si>
  <si>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</si>
  <si>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</si>
  <si>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</si>
  <si>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</si>
  <si>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</si>
  <si>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</si>
  <si>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</si>
  <si>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</si>
  <si>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</si>
  <si>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</si>
  <si>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</si>
  <si>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</si>
  <si>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</si>
  <si>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</si>
  <si>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</si>
  <si>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</si>
  <si>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</si>
  <si>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</si>
  <si>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</si>
  <si>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</si>
  <si>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</si>
  <si>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</si>
  <si>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</si>
  <si>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</si>
  <si>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</si>
  <si>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</si>
  <si>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</si>
  <si>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</si>
  <si>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</si>
  <si>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</si>
  <si>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</si>
  <si>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</si>
  <si>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</si>
  <si>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</si>
  <si>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</si>
  <si>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</si>
  <si>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</si>
  <si>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</si>
  <si>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</si>
  <si>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</si>
  <si>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</si>
  <si>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</si>
  <si>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</si>
  <si>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</si>
  <si>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</si>
  <si>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</si>
  <si>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</si>
  <si>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</si>
  <si>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</si>
  <si>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</si>
  <si>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</si>
  <si>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</si>
  <si>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</si>
  <si>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</si>
  <si>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</si>
  <si>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</si>
  <si>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</si>
  <si>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</si>
  <si>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</si>
  <si>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</si>
  <si>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</si>
  <si>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</si>
  <si>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</si>
  <si>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</si>
  <si>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</si>
  <si>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</si>
  <si>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</si>
  <si>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</si>
  <si>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</si>
  <si>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</si>
  <si>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</si>
  <si>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</si>
  <si>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</si>
  <si>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</si>
  <si>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</si>
  <si>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</si>
  <si>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</si>
  <si>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</si>
  <si>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</si>
  <si>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</si>
  <si>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</si>
  <si>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</si>
  <si>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</si>
  <si>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</si>
  <si>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</si>
  <si>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</si>
  <si>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</si>
  <si>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</si>
  <si>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</si>
  <si>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</si>
  <si>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</si>
  <si>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</si>
  <si>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</si>
  <si>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</si>
  <si>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</si>
  <si>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</si>
  <si>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</si>
  <si>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</si>
  <si>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</si>
  <si>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</si>
  <si>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</si>
  <si>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</si>
  <si>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</si>
  <si>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</si>
  <si>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</si>
  <si>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</si>
  <si>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</si>
  <si>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</si>
  <si>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</si>
  <si>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</si>
  <si>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</si>
  <si>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</si>
  <si>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</si>
  <si>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</si>
  <si>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</si>
  <si>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</si>
  <si>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</si>
  <si>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</si>
  <si>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</si>
  <si>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</si>
  <si>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</si>
  <si>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</si>
  <si>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</si>
  <si>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</si>
  <si>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</si>
  <si>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</si>
  <si>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</si>
  <si>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</si>
  <si>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</si>
  <si>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</si>
  <si>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</si>
  <si>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</si>
  <si>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</si>
  <si>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</si>
  <si>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</si>
  <si>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</si>
  <si>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</si>
  <si>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</si>
  <si>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</si>
  <si>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</si>
  <si>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</si>
  <si>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</si>
  <si>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</si>
  <si>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</si>
  <si>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</si>
  <si>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</si>
  <si>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</si>
  <si>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</si>
  <si>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</si>
  <si>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</si>
  <si>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</si>
  <si>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</si>
  <si>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</si>
  <si>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</si>
  <si>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</si>
  <si>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</si>
  <si>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</si>
  <si>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</si>
  <si>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</si>
  <si>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</si>
  <si>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</si>
  <si>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</si>
  <si>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</si>
  <si>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</si>
  <si>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</si>
  <si>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</si>
  <si>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</si>
  <si>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</si>
  <si>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</si>
  <si>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</si>
  <si>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</si>
  <si>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</si>
  <si>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</si>
  <si>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</si>
  <si>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</si>
  <si>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</si>
  <si>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</si>
  <si>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</si>
  <si>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</si>
  <si>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</si>
  <si>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</si>
  <si>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</si>
  <si>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</si>
  <si>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</si>
  <si>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</si>
  <si>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</si>
  <si>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</si>
  <si>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</si>
  <si>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</si>
  <si>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</si>
  <si>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</si>
  <si>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</si>
  <si>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</si>
  <si>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</si>
  <si>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</si>
  <si>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</si>
  <si>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</si>
  <si>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</si>
  <si>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</si>
  <si>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</si>
  <si>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</si>
  <si>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</si>
  <si>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</si>
  <si>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</si>
  <si>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</si>
  <si>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</si>
  <si>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</si>
  <si>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</si>
  <si>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</si>
  <si>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</si>
  <si>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</si>
  <si>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</si>
  <si>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</si>
  <si>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</si>
  <si>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</si>
  <si>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</si>
  <si>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</si>
  <si>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</si>
  <si>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</si>
  <si>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</si>
  <si>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</si>
  <si>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</si>
  <si>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</si>
  <si>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</si>
  <si>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</si>
  <si>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</si>
  <si>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</si>
  <si>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</si>
  <si>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</si>
  <si>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</si>
  <si>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</si>
  <si>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</si>
  <si>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</si>
  <si>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</si>
  <si>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</si>
  <si>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</si>
  <si>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</si>
  <si>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</si>
  <si>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</si>
  <si>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</si>
  <si>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</si>
  <si>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</si>
  <si>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</si>
  <si>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</si>
  <si>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</si>
  <si>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</si>
  <si>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</si>
  <si>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</si>
  <si>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</si>
  <si>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</si>
  <si>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</si>
  <si>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</si>
  <si>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</si>
  <si>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</si>
  <si>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</si>
  <si>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</si>
  <si>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</si>
  <si>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</si>
  <si>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</si>
  <si>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</si>
  <si>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</si>
  <si>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</si>
  <si>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</si>
  <si>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</si>
  <si>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</si>
  <si>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</si>
  <si>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</si>
  <si>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</si>
  <si>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</si>
  <si>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</si>
  <si>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</si>
  <si>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</si>
  <si>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</si>
  <si>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</si>
  <si>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</si>
  <si>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</si>
  <si>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</si>
  <si>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</si>
  <si>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</si>
  <si>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</si>
  <si>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</si>
  <si>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</si>
  <si>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</si>
  <si>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</si>
  <si>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</si>
  <si>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</si>
  <si>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</si>
  <si>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</si>
  <si>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</si>
  <si>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</si>
  <si>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</si>
  <si>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</si>
  <si>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</si>
  <si>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</si>
  <si>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</si>
  <si>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</si>
  <si>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</si>
  <si>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</si>
  <si>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</si>
  <si>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</si>
  <si>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</si>
  <si>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</si>
  <si>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</si>
  <si>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</si>
  <si>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</si>
  <si>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</si>
  <si>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</si>
  <si>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</si>
  <si>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</si>
  <si>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</si>
  <si>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</si>
  <si>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</si>
  <si>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</si>
  <si>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</si>
  <si>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</si>
  <si>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</si>
  <si>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</si>
  <si>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</si>
  <si>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</si>
  <si>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</si>
  <si>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</si>
  <si>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</si>
  <si>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</si>
  <si>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</si>
  <si>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</si>
  <si>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</si>
  <si>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</si>
  <si>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</si>
  <si>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</si>
  <si>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</si>
  <si>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</si>
  <si>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</si>
  <si>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</si>
  <si>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</si>
  <si>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</si>
  <si>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</si>
  <si>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</si>
  <si>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</si>
  <si>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</si>
  <si>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</si>
  <si>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</si>
  <si>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</si>
  <si>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</si>
  <si>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</si>
  <si>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</si>
  <si>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</si>
  <si>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</si>
  <si>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</si>
  <si>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</si>
  <si>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</si>
  <si>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</si>
  <si>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</si>
  <si>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</si>
  <si>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</si>
  <si>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</si>
  <si>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</si>
  <si>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</si>
  <si>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</si>
  <si>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</si>
  <si>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</si>
  <si>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</si>
  <si>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</si>
  <si>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</si>
  <si>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</si>
  <si>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</si>
  <si>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</si>
  <si>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</si>
  <si>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</si>
  <si>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</si>
  <si>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</si>
  <si>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</si>
  <si>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</si>
  <si>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</si>
  <si>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</si>
  <si>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</si>
  <si>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</si>
  <si>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</si>
  <si>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</si>
  <si>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</si>
  <si>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</si>
  <si>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</si>
  <si>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</si>
  <si>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</si>
  <si>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</si>
  <si>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</si>
  <si>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</si>
  <si>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</si>
  <si>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</si>
  <si>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</si>
  <si>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</si>
  <si>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</si>
  <si>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</si>
  <si>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</si>
  <si>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</si>
  <si>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</si>
  <si>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</si>
  <si>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</si>
  <si>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</si>
  <si>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</si>
  <si>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</si>
  <si>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</si>
  <si>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</si>
  <si>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</si>
  <si>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</si>
  <si>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</si>
  <si>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</si>
  <si>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</si>
  <si>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</si>
  <si>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</si>
  <si>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</si>
  <si>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</si>
  <si>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</si>
  <si>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</si>
  <si>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</si>
  <si>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</si>
  <si>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</si>
  <si>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</si>
  <si>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</si>
  <si>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</si>
  <si>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</si>
  <si>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</si>
  <si>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</si>
  <si>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</si>
  <si>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</si>
  <si>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</si>
  <si>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</si>
  <si>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</si>
  <si>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</si>
  <si>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</si>
  <si>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</si>
  <si>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</si>
  <si>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</si>
  <si>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</si>
  <si>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</si>
  <si>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</si>
  <si>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</si>
  <si>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</si>
  <si>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</si>
  <si>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</si>
  <si>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</si>
  <si>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</si>
  <si>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</si>
  <si>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</si>
  <si>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</si>
  <si>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</si>
  <si>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</si>
  <si>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</si>
  <si>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</si>
  <si>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</si>
  <si>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</si>
  <si>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</si>
  <si>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</si>
  <si>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</si>
  <si>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</si>
  <si>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</si>
  <si>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</si>
  <si>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</si>
  <si>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</si>
  <si>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</si>
  <si>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</si>
  <si>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</si>
  <si>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</si>
  <si>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</si>
  <si>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</si>
  <si>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</si>
  <si>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</si>
  <si>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</si>
  <si>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</si>
  <si>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</si>
  <si>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</si>
  <si>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</si>
  <si>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</si>
  <si>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</si>
  <si>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</si>
  <si>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</si>
  <si>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</si>
  <si>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</si>
  <si>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</si>
  <si>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</si>
  <si>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</si>
  <si>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</si>
  <si>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</si>
  <si>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</si>
  <si>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</si>
  <si>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</si>
  <si>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</si>
  <si>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</si>
  <si>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</si>
  <si>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</si>
  <si>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</si>
  <si>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</si>
  <si>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</si>
  <si>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</si>
  <si>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</si>
  <si>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</si>
  <si>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</si>
  <si>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</si>
  <si>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</si>
  <si>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</si>
  <si>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</si>
  <si>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</si>
  <si>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</si>
  <si>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</si>
  <si>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</si>
  <si>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</si>
  <si>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</si>
  <si>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</si>
  <si>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</si>
  <si>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</si>
  <si>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</si>
  <si>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</si>
  <si>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</si>
  <si>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</si>
  <si>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</si>
  <si>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</si>
  <si>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</si>
  <si>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</si>
  <si>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</si>
  <si>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</si>
  <si>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</si>
  <si>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</si>
  <si>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</si>
  <si>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</si>
  <si>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</si>
  <si>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</si>
  <si>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</si>
  <si>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</si>
  <si>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</si>
  <si>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</si>
  <si>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</si>
  <si>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</si>
  <si>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</si>
  <si>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</si>
  <si>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</si>
  <si>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</si>
  <si>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</si>
  <si>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</si>
  <si>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</si>
  <si>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</si>
  <si>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</si>
  <si>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</si>
  <si>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</si>
  <si>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</si>
  <si>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</si>
  <si>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</si>
  <si>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</si>
  <si>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</si>
  <si>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</si>
  <si>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</si>
  <si>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</si>
  <si>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</si>
  <si>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</si>
  <si>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</si>
  <si>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</si>
  <si>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</si>
  <si>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</si>
  <si>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</si>
  <si>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</si>
  <si>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</si>
  <si>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</si>
  <si>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</si>
  <si>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</si>
  <si>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</si>
  <si>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</si>
  <si>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</si>
  <si>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</si>
  <si>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</si>
  <si>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</si>
  <si>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</si>
  <si>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</si>
  <si>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</si>
  <si>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</si>
  <si>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</si>
  <si>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</si>
  <si>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</si>
  <si>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</si>
  <si>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</si>
  <si>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</si>
  <si>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</si>
  <si>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</si>
  <si>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</si>
  <si>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</si>
  <si>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</si>
  <si>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</si>
  <si>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</si>
  <si>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</si>
  <si>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</si>
  <si>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</si>
  <si>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</si>
  <si>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</si>
  <si>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</si>
  <si>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</si>
  <si>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</si>
  <si>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</si>
  <si>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</si>
  <si>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</si>
  <si>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</si>
  <si>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</si>
  <si>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</si>
  <si>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</si>
  <si>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</si>
  <si>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</si>
  <si>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</si>
  <si>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</si>
  <si>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</si>
  <si>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</si>
  <si>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</si>
  <si>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</si>
  <si>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</si>
  <si>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</si>
  <si>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</si>
  <si>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</si>
  <si>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</si>
  <si>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</si>
  <si>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</si>
  <si>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</si>
  <si>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</si>
  <si>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</si>
  <si>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</si>
  <si>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</si>
  <si>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</si>
  <si>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</si>
  <si>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</si>
  <si>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</si>
  <si>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</si>
  <si>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</si>
  <si>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</si>
  <si>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</si>
  <si>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</si>
  <si>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</si>
  <si>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</si>
  <si>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</si>
  <si>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</si>
  <si>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</si>
  <si>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</si>
  <si>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</si>
  <si>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</si>
  <si>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</si>
  <si>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</si>
  <si>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</si>
  <si>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</si>
  <si>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</si>
  <si>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</si>
  <si>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</si>
  <si>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</si>
  <si>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</si>
  <si>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</si>
  <si>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</si>
  <si>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</si>
  <si>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</si>
  <si>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</si>
  <si>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</si>
  <si>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</si>
  <si>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</si>
  <si>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</si>
  <si>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</si>
  <si>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</si>
  <si>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</si>
  <si>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</si>
  <si>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</si>
  <si>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</si>
  <si>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</si>
  <si>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</si>
  <si>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</si>
  <si>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</si>
  <si>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</si>
  <si>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</si>
  <si>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</si>
  <si>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</si>
  <si>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</si>
  <si>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</si>
  <si>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</si>
  <si>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</si>
  <si>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</si>
  <si>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</si>
  <si>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</si>
  <si>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</si>
  <si>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</si>
  <si>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</si>
  <si>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</si>
  <si>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</si>
  <si>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</si>
  <si>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</si>
  <si>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</si>
  <si>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</si>
  <si>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</si>
  <si>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</si>
  <si>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</si>
  <si>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</si>
  <si>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</si>
  <si>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</si>
  <si>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</si>
  <si>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</si>
  <si>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</si>
  <si>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</si>
  <si>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</si>
  <si>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</si>
  <si>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</si>
  <si>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</si>
  <si>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</si>
  <si>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</si>
  <si>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</si>
  <si>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</si>
  <si>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</si>
  <si>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</si>
  <si>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</si>
  <si>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</si>
  <si>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</si>
  <si>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</si>
  <si>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</si>
  <si>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</si>
  <si>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</si>
  <si>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</si>
  <si>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</si>
  <si>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</si>
  <si>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</si>
  <si>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</si>
  <si>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</si>
  <si>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</si>
  <si>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</si>
  <si>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</si>
  <si>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</si>
  <si>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</si>
  <si>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</si>
  <si>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</si>
  <si>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</si>
  <si>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</si>
  <si>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</si>
  <si>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</si>
  <si>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</si>
  <si>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</si>
  <si>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</si>
  <si>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</si>
  <si>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</si>
  <si>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</si>
  <si>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</si>
  <si>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</si>
  <si>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</si>
  <si>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</si>
  <si>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</si>
  <si>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</si>
  <si>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</si>
  <si>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</si>
  <si>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</si>
  <si>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</si>
  <si>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</si>
  <si>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</si>
  <si>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</si>
  <si>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</si>
  <si>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</si>
  <si>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</si>
  <si>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</si>
  <si>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</si>
  <si>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</si>
  <si>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</si>
  <si>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</si>
  <si>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</si>
  <si>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</si>
  <si>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</si>
  <si>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</si>
  <si>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</si>
  <si>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</si>
  <si>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</si>
  <si>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</si>
  <si>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</si>
  <si>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</si>
  <si>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</si>
  <si>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</si>
  <si>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</si>
  <si>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</si>
  <si>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</si>
  <si>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</si>
  <si>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</si>
  <si>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</si>
  <si>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</si>
  <si>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</si>
  <si>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</si>
  <si>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</si>
  <si>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</si>
  <si>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</si>
  <si>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</si>
  <si>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</si>
  <si>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</si>
  <si>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</si>
  <si>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</si>
  <si>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</si>
  <si>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</si>
  <si>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</si>
  <si>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</si>
  <si>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</si>
  <si>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</si>
  <si>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</si>
  <si>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</si>
  <si>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</si>
  <si>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</si>
  <si>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</si>
  <si>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</si>
  <si>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</si>
  <si>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</si>
  <si>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</si>
  <si>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</si>
  <si>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</si>
  <si>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</si>
  <si>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</si>
  <si>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</si>
  <si>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</si>
  <si>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</si>
  <si>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</si>
  <si>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</si>
  <si>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</si>
  <si>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</si>
  <si>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</si>
  <si>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</si>
  <si>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</si>
  <si>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</si>
  <si>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</si>
  <si>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</si>
  <si>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</si>
  <si>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</si>
  <si>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</si>
  <si>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</si>
  <si>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</si>
  <si>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</si>
  <si>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</si>
  <si>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</si>
  <si>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</si>
  <si>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</si>
  <si>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</si>
  <si>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</si>
  <si>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</si>
  <si>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</si>
  <si>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</si>
  <si>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</si>
  <si>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</si>
  <si>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</si>
  <si>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</si>
  <si>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</si>
  <si>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</si>
  <si>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</si>
  <si>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</si>
  <si>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</si>
  <si>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</si>
  <si>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</si>
  <si>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</si>
  <si>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</si>
  <si>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</si>
  <si>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</si>
  <si>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</si>
  <si>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</si>
  <si>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</si>
  <si>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</si>
  <si>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</si>
  <si>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</si>
  <si>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</si>
  <si>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</si>
  <si>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</si>
  <si>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</si>
  <si>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</si>
  <si>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</si>
  <si>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</si>
  <si>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</si>
  <si>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</si>
  <si>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</si>
  <si>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</si>
  <si>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</si>
  <si>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</si>
  <si>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</si>
  <si>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</si>
  <si>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</si>
  <si>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</si>
  <si>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</si>
  <si>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</si>
  <si>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</si>
  <si>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</si>
  <si>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</si>
  <si>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</si>
  <si>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</si>
  <si>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</si>
  <si>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</si>
  <si>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</si>
  <si>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</si>
  <si>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</si>
  <si>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</si>
  <si>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</si>
  <si>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</si>
  <si>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</si>
  <si>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</si>
  <si>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</si>
  <si>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</si>
  <si>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</si>
  <si>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</si>
  <si>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</si>
  <si>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</si>
  <si>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</si>
  <si>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</si>
  <si>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</si>
  <si>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</si>
  <si>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</si>
  <si>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</si>
  <si>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</si>
  <si>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</si>
  <si>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</si>
  <si>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</si>
  <si>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</si>
  <si>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</si>
  <si>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</si>
  <si>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</si>
  <si>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</si>
  <si>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</si>
  <si>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</si>
  <si>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</si>
  <si>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</si>
  <si>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</si>
  <si>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</si>
  <si>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</si>
  <si>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</si>
  <si>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</si>
  <si>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</si>
  <si>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</si>
  <si>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</si>
  <si>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</si>
  <si>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</si>
  <si>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</si>
  <si>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</si>
  <si>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</si>
  <si>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</si>
  <si>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</si>
  <si>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</si>
  <si>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</si>
  <si>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</si>
  <si>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</si>
  <si>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</si>
  <si>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</si>
  <si>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</si>
  <si>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</si>
  <si>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</si>
  <si>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</si>
  <si>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</si>
  <si>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</si>
  <si>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</si>
  <si>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</si>
  <si>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</si>
  <si>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</si>
  <si>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</si>
  <si>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</si>
  <si>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</si>
  <si>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</si>
  <si>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</si>
  <si>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</si>
  <si>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</si>
  <si>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</si>
  <si>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</si>
  <si>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</si>
  <si>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</si>
  <si>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</si>
  <si>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</si>
  <si>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</si>
  <si>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</si>
  <si>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</si>
  <si>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</si>
  <si>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</si>
  <si>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</si>
  <si>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</si>
  <si>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</si>
  <si>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</si>
  <si>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</si>
  <si>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</si>
  <si>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</si>
  <si>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</si>
  <si>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</si>
  <si>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</si>
  <si>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</si>
  <si>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</si>
  <si>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</si>
  <si>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</si>
  <si>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</si>
  <si>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</si>
  <si>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</si>
  <si>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</si>
  <si>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</si>
  <si>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</si>
  <si>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</si>
  <si>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</si>
  <si>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</si>
  <si>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</si>
  <si>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</si>
  <si>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</si>
  <si>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</si>
  <si>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</si>
  <si>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</si>
  <si>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</si>
  <si>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</si>
  <si>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</si>
  <si>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</si>
  <si>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</si>
  <si>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</si>
  <si>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</si>
  <si>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</si>
  <si>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</si>
  <si>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</si>
  <si>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</si>
  <si>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</si>
  <si>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</si>
  <si>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</si>
  <si>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</si>
  <si>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</si>
  <si>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</si>
  <si>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</si>
  <si>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</si>
  <si>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</si>
  <si>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</si>
  <si>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</si>
  <si>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</si>
  <si>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</si>
  <si>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</si>
  <si>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</si>
  <si>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</si>
  <si>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</si>
  <si>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</si>
  <si>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</si>
  <si>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</si>
  <si>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</si>
  <si>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</si>
  <si>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</si>
  <si>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</si>
  <si>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</si>
  <si>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</si>
  <si>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</si>
  <si>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</si>
  <si>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</si>
  <si>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</si>
  <si>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</si>
  <si>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</si>
  <si>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</si>
  <si>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</si>
  <si>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</si>
  <si>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</si>
  <si>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</si>
  <si>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</si>
  <si>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</si>
  <si>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</si>
  <si>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</si>
  <si>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</si>
  <si>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</si>
  <si>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</si>
  <si>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</si>
  <si>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</si>
  <si>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</si>
  <si>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</si>
  <si>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</si>
  <si>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</si>
  <si>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</si>
  <si>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</si>
  <si>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</si>
  <si>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</si>
  <si>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</si>
  <si>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</si>
  <si>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</si>
  <si>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</si>
  <si>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</si>
  <si>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</si>
  <si>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</si>
  <si>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</si>
  <si>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</si>
  <si>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</si>
  <si>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</si>
  <si>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</si>
  <si>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</si>
  <si>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</si>
  <si>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</si>
  <si>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</si>
  <si>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</si>
  <si>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</si>
  <si>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</si>
  <si>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</si>
  <si>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</si>
  <si>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</si>
  <si>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</si>
  <si>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</si>
  <si>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</si>
  <si>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</si>
  <si>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</si>
  <si>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</si>
  <si>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</si>
  <si>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</si>
  <si>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</si>
  <si>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</si>
  <si>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</si>
  <si>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</si>
  <si>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</si>
  <si>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</si>
  <si>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</si>
  <si>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</si>
  <si>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</si>
  <si>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</si>
  <si>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</si>
  <si>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</si>
  <si>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</si>
  <si>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</si>
  <si>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</si>
  <si>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</si>
  <si>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</si>
  <si>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</si>
  <si>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</si>
  <si>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</si>
  <si>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</si>
  <si>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</si>
  <si>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</si>
  <si>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</si>
  <si>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</si>
  <si>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</si>
  <si>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</si>
  <si>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</si>
  <si>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</si>
  <si>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</si>
  <si>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</si>
  <si>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</si>
  <si>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</si>
  <si>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</si>
  <si>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</si>
  <si>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</si>
  <si>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</si>
  <si>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</si>
  <si>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</si>
  <si>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</si>
  <si>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</si>
  <si>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</si>
  <si>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</si>
  <si>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</si>
  <si>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</si>
  <si>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</si>
  <si>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</si>
  <si>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</si>
  <si>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</si>
  <si>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</si>
  <si>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</si>
  <si>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</si>
  <si>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</si>
  <si>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</si>
  <si>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</si>
  <si>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</si>
  <si>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</si>
  <si>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</si>
  <si>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</si>
  <si>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</si>
  <si>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</si>
  <si>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</si>
  <si>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</si>
  <si>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</si>
  <si>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</si>
  <si>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</si>
  <si>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</si>
  <si>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</si>
  <si>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</si>
  <si>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</si>
  <si>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</si>
  <si>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</si>
  <si>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</si>
  <si>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</si>
  <si>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</si>
  <si>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</si>
  <si>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</si>
  <si>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</si>
  <si>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</si>
  <si>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</si>
  <si>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</si>
  <si>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</si>
  <si>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</si>
  <si>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</si>
  <si>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</si>
  <si>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</si>
  <si>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</si>
  <si>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</si>
  <si>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</si>
  <si>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</si>
  <si>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</si>
  <si>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</si>
  <si>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</si>
  <si>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</si>
  <si>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</si>
  <si>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</si>
  <si>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</si>
  <si>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</si>
  <si>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</si>
  <si>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</si>
  <si>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</si>
  <si>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</si>
  <si>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</si>
  <si>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</si>
  <si>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</si>
  <si>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</si>
  <si>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</si>
  <si>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</si>
  <si>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</si>
  <si>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</si>
  <si>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</si>
  <si>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</si>
  <si>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</si>
  <si>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</si>
  <si>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</si>
  <si>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</si>
  <si>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</si>
  <si>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</si>
  <si>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</si>
  <si>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</si>
  <si>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</si>
  <si>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</si>
  <si>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</si>
  <si>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</si>
  <si>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</si>
  <si>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</si>
  <si>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</si>
  <si>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</si>
  <si>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</si>
  <si>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</si>
  <si>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</si>
  <si>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</si>
  <si>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</si>
  <si>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</si>
  <si>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</si>
  <si>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</si>
  <si>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</si>
  <si>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</si>
  <si>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</si>
  <si>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</si>
  <si>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</si>
  <si>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</si>
  <si>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</si>
  <si>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</si>
  <si>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</si>
  <si>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</si>
  <si>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</si>
  <si>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</si>
  <si>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</si>
  <si>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</si>
  <si>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</si>
  <si>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</si>
  <si>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</si>
  <si>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</si>
  <si>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</si>
  <si>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</si>
  <si>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</si>
  <si>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</si>
  <si>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</si>
  <si>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</si>
  <si>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</si>
  <si>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</si>
  <si>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</si>
  <si>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</si>
  <si>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</si>
  <si>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</si>
  <si>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</si>
  <si>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</si>
  <si>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</si>
  <si>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</si>
  <si>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</si>
  <si>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</si>
  <si>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</si>
  <si>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</si>
  <si>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</si>
  <si>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</si>
  <si>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</si>
  <si>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</si>
  <si>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</si>
  <si>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</si>
  <si>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</si>
  <si>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</si>
  <si>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</si>
  <si>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</si>
  <si>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</si>
  <si>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</si>
  <si>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</si>
  <si>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</si>
  <si>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</si>
  <si>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</si>
  <si>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</si>
  <si>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</si>
  <si>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</si>
  <si>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</si>
  <si>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</si>
  <si>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</si>
  <si>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</si>
  <si>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</si>
  <si>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</si>
  <si>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</si>
  <si>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</si>
  <si>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</si>
  <si>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</si>
  <si>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</si>
  <si>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</si>
  <si>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</si>
  <si>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</si>
  <si>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</si>
  <si>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</si>
  <si>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</si>
  <si>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</si>
  <si>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</si>
  <si>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</si>
  <si>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</si>
  <si>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</si>
  <si>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</si>
  <si>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</si>
  <si>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</si>
  <si>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</si>
  <si>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</si>
  <si>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</si>
  <si>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</si>
  <si>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</si>
  <si>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</si>
  <si>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</si>
  <si>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</si>
  <si>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</si>
  <si>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</si>
  <si>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</si>
  <si>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</si>
  <si>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</si>
  <si>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</si>
  <si>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</si>
  <si>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</si>
  <si>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</si>
  <si>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</si>
  <si>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</si>
  <si>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</si>
  <si>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</si>
  <si>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</si>
  <si>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</si>
  <si>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</si>
  <si>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</si>
  <si>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</si>
  <si>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</si>
  <si>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</si>
  <si>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</si>
  <si>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</si>
  <si>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</si>
  <si>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</si>
  <si>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</si>
  <si>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</si>
  <si>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</si>
  <si>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</si>
  <si>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</si>
  <si>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</si>
  <si>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</si>
  <si>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</si>
  <si>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</si>
  <si>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</si>
  <si>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</si>
  <si>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</si>
  <si>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</si>
  <si>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</si>
  <si>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</si>
  <si>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</si>
  <si>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</si>
  <si>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</si>
  <si>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</si>
  <si>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</si>
  <si>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</si>
  <si>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</si>
  <si>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</si>
  <si>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</si>
  <si>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</si>
  <si>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</si>
  <si>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</si>
  <si>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</si>
  <si>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</si>
  <si>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</si>
  <si>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</si>
  <si>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</si>
  <si>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</si>
  <si>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</si>
  <si>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</si>
  <si>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</si>
  <si>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</si>
  <si>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</si>
  <si>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</si>
  <si>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</si>
  <si>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</si>
  <si>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</si>
  <si>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</si>
  <si>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</si>
  <si>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</si>
  <si>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</si>
  <si>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</si>
  <si>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</si>
  <si>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</si>
  <si>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</si>
  <si>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</si>
  <si>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</si>
  <si>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</si>
  <si>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</si>
  <si>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</si>
  <si>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</si>
  <si>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</si>
  <si>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</si>
  <si>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</si>
  <si>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</si>
  <si>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</si>
  <si>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</si>
  <si>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</si>
  <si>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</si>
  <si>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</si>
  <si>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</si>
  <si>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</si>
  <si>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</si>
  <si>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</si>
  <si>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</si>
  <si>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</si>
  <si>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</si>
  <si>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</si>
  <si>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</si>
  <si>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</si>
  <si>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</si>
  <si>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</si>
  <si>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</si>
  <si>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</si>
  <si>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</si>
  <si>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</si>
  <si>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</si>
  <si>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</si>
  <si>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</si>
  <si>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</si>
  <si>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</si>
  <si>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</si>
  <si>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</si>
  <si>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</si>
  <si>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</si>
  <si>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</si>
  <si>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</si>
  <si>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</si>
  <si>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</si>
  <si>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</si>
  <si>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</si>
  <si>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</si>
  <si>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</si>
  <si>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</si>
  <si>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</si>
  <si>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</si>
  <si>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</si>
  <si>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</si>
  <si>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</si>
  <si>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</si>
  <si>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</si>
  <si>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</si>
  <si>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</si>
  <si>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</si>
  <si>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</si>
  <si>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</si>
  <si>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</si>
  <si>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</si>
  <si>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</si>
  <si>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</si>
  <si>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</si>
  <si>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</si>
  <si>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</si>
  <si>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</si>
  <si>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</si>
  <si>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</si>
  <si>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</si>
  <si>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</si>
  <si>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</si>
  <si>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</si>
  <si>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</si>
  <si>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</si>
  <si>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</si>
  <si>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</si>
  <si>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</si>
  <si>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</si>
  <si>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</si>
  <si>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</si>
  <si>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</si>
  <si>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</si>
  <si>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</si>
  <si>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</si>
  <si>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</si>
  <si>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</si>
  <si>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</si>
  <si>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</si>
  <si>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</si>
  <si>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</si>
  <si>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</si>
  <si>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</si>
  <si>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</si>
  <si>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</si>
  <si>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</si>
  <si>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</si>
  <si>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</si>
  <si>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</si>
  <si>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</si>
  <si>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</si>
  <si>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</si>
  <si>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</si>
  <si>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</si>
  <si>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</si>
  <si>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</si>
  <si>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</si>
  <si>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</si>
  <si>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</si>
  <si>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</si>
  <si>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</si>
  <si>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</si>
  <si>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</si>
  <si>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</si>
  <si>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</si>
  <si>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</si>
  <si>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</si>
  <si>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</si>
  <si>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</si>
  <si>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</si>
  <si>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</si>
  <si>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</si>
  <si>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</si>
  <si>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</si>
  <si>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</si>
  <si>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</si>
  <si>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</si>
  <si>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</si>
  <si>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</si>
  <si>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</si>
  <si>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</si>
  <si>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</si>
  <si>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</si>
  <si>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</si>
  <si>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</si>
  <si>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</si>
  <si>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</si>
  <si>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</si>
  <si>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</si>
  <si>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</si>
  <si>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</si>
  <si>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</si>
  <si>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</si>
  <si>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</si>
  <si>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</si>
  <si>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</si>
  <si>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</si>
  <si>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</si>
  <si>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</si>
  <si>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</si>
  <si>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</si>
  <si>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</si>
  <si>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</si>
  <si>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</si>
  <si>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</si>
  <si>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</si>
  <si>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</si>
  <si>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</si>
  <si>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</si>
  <si>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</si>
  <si>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</si>
  <si>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</si>
  <si>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</si>
  <si>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</si>
  <si>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</si>
  <si>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</si>
  <si>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</si>
  <si>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</si>
  <si>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</si>
  <si>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</si>
  <si>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</si>
  <si>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</si>
  <si>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</si>
  <si>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</si>
  <si>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</si>
  <si>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</si>
  <si>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</si>
  <si>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</si>
  <si>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</si>
  <si>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</si>
  <si>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</si>
  <si>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</si>
  <si>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</si>
  <si>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</si>
  <si>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</si>
  <si>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</si>
  <si>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</si>
  <si>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</si>
  <si>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</si>
  <si>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</si>
  <si>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</si>
  <si>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</si>
  <si>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</si>
  <si>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</si>
  <si>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</si>
  <si>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</si>
  <si>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</si>
  <si>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</si>
  <si>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</si>
  <si>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</si>
  <si>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</si>
  <si>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</si>
  <si>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</si>
  <si>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</si>
  <si>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</si>
  <si>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</si>
  <si>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</si>
  <si>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</si>
  <si>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</si>
  <si>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</si>
  <si>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</si>
  <si>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</si>
  <si>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</si>
  <si>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</si>
  <si>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</si>
  <si>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</si>
  <si>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</si>
  <si>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</si>
  <si>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</si>
  <si>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</si>
  <si>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</si>
  <si>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</si>
  <si>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</si>
  <si>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</si>
  <si>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</si>
  <si>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</si>
  <si>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</si>
  <si>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</si>
  <si>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</si>
  <si>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</si>
  <si>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</si>
  <si>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</si>
  <si>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</si>
  <si>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</si>
  <si>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</si>
  <si>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</si>
  <si>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</si>
  <si>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</si>
  <si>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</si>
  <si>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</si>
  <si>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</si>
  <si>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</si>
  <si>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</si>
  <si>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</si>
  <si>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</si>
  <si>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</si>
  <si>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</si>
  <si>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</si>
  <si>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</si>
  <si>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</si>
  <si>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</si>
  <si>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</si>
  <si>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</si>
  <si>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</si>
  <si>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</si>
  <si>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</si>
  <si>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</si>
  <si>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</si>
  <si>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</si>
  <si>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</si>
  <si>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</si>
  <si>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</si>
  <si>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</si>
  <si>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</si>
  <si>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</si>
  <si>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</si>
  <si>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</si>
  <si>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</si>
  <si>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</si>
  <si>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</si>
  <si>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</si>
  <si>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</si>
  <si>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</si>
  <si>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</si>
  <si>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</si>
  <si>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</si>
  <si>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</si>
  <si>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</si>
  <si>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</si>
  <si>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</si>
  <si>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</si>
  <si>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</si>
  <si>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</si>
  <si>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</si>
  <si>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</si>
  <si>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</si>
  <si>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</si>
  <si>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</si>
  <si>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</si>
  <si>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</si>
  <si>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</si>
  <si>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</si>
  <si>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</si>
  <si>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</si>
  <si>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</si>
  <si>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</si>
  <si>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</si>
  <si>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</si>
  <si>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</si>
  <si>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</si>
  <si>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</si>
  <si>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</si>
  <si>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</si>
  <si>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</si>
  <si>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</si>
  <si>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</si>
  <si>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</si>
  <si>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</si>
  <si>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</si>
  <si>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</si>
  <si>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</si>
  <si>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</si>
  <si>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</si>
  <si>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</si>
  <si>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</si>
  <si>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</si>
  <si>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</si>
  <si>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</si>
  <si>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</si>
  <si>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</si>
  <si>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</si>
  <si>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</si>
  <si>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</si>
  <si>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</si>
  <si>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</si>
  <si>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</si>
  <si>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</si>
  <si>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</si>
  <si>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</si>
  <si>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</si>
  <si>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</si>
  <si>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</si>
  <si>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</si>
  <si>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</si>
  <si>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</si>
  <si>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</si>
  <si>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</si>
  <si>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</si>
  <si>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</si>
  <si>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</si>
  <si>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</si>
  <si>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</si>
  <si>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</si>
  <si>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</si>
  <si>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</si>
  <si>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</si>
  <si>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</si>
  <si>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</si>
  <si>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</si>
  <si>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</si>
  <si>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</si>
  <si>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</si>
  <si>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</si>
  <si>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</si>
  <si>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</si>
  <si>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</si>
  <si>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</si>
  <si>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</si>
  <si>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</si>
  <si>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</si>
  <si>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</si>
  <si>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</si>
  <si>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</si>
  <si>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</si>
  <si>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</si>
  <si>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</si>
  <si>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</si>
  <si>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</si>
  <si>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</si>
  <si>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</si>
  <si>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</si>
  <si>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</si>
  <si>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</si>
  <si>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</si>
  <si>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</si>
  <si>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</si>
  <si>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</si>
  <si>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</si>
  <si>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</si>
  <si>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</si>
  <si>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</si>
  <si>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</si>
  <si>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</si>
  <si>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</si>
  <si>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</si>
  <si>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</si>
  <si>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</si>
  <si>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</si>
  <si>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</si>
  <si>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</si>
  <si>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</si>
  <si>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</si>
  <si>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</si>
  <si>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</si>
  <si>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</si>
  <si>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</si>
  <si>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</si>
  <si>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</si>
  <si>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</si>
  <si>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</si>
  <si>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</si>
  <si>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</si>
  <si>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</si>
  <si>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</si>
  <si>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</si>
  <si>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</si>
  <si>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</si>
  <si>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</si>
  <si>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</si>
  <si>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</si>
  <si>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</si>
  <si>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</si>
  <si>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</si>
  <si>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</si>
  <si>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</si>
  <si>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</si>
  <si>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</si>
  <si>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</si>
  <si>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</si>
  <si>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</si>
  <si>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</si>
  <si>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</si>
  <si>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</si>
  <si>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</si>
  <si>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</si>
  <si>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</si>
  <si>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</si>
  <si>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</si>
  <si>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</si>
  <si>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</si>
  <si>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</si>
  <si>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</si>
  <si>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</si>
  <si>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</si>
  <si>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</si>
  <si>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</si>
  <si>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</si>
  <si>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</si>
  <si>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</si>
  <si>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</si>
  <si>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</si>
  <si>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</si>
  <si>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</si>
  <si>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</si>
  <si>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</si>
  <si>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</si>
  <si>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</si>
  <si>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</si>
  <si>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</si>
  <si>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</si>
  <si>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</si>
  <si>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</si>
  <si>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</si>
  <si>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</si>
  <si>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</si>
  <si>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</si>
  <si>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</si>
  <si>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</si>
  <si>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</si>
  <si>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</si>
  <si>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</si>
  <si>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</si>
  <si>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</si>
  <si>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</si>
  <si>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</si>
  <si>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</si>
  <si>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</si>
  <si>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</si>
  <si>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</si>
  <si>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</si>
  <si>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</si>
  <si>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</si>
  <si>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</si>
  <si>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</si>
  <si>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</si>
  <si>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</si>
  <si>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</si>
  <si>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</si>
  <si>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</si>
  <si>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</si>
  <si>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</si>
  <si>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</si>
  <si>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</si>
  <si>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</si>
  <si>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</si>
  <si>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</si>
  <si>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</si>
  <si>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</si>
  <si>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</si>
  <si>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</si>
  <si>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</si>
  <si>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</si>
  <si>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</si>
  <si>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</si>
  <si>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</si>
  <si>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</si>
  <si>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</si>
  <si>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</si>
  <si>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</si>
  <si>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</si>
  <si>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</si>
  <si>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</si>
  <si>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</si>
  <si>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</si>
  <si>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</si>
  <si>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</si>
  <si>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</si>
  <si>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</si>
  <si>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</si>
  <si>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</si>
  <si>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</si>
  <si>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</si>
  <si>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</si>
  <si>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</si>
  <si>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</si>
  <si>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</si>
  <si>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</si>
  <si>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</si>
  <si>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</si>
  <si>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</si>
  <si>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</si>
  <si>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</si>
  <si>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</si>
  <si>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</si>
  <si>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</si>
  <si>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</si>
  <si>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</si>
  <si>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</si>
  <si>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</si>
  <si>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</si>
  <si>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</si>
  <si>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</si>
  <si>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</si>
  <si>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</si>
  <si>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</si>
  <si>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</si>
  <si>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</si>
  <si>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</si>
  <si>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</si>
  <si>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</si>
  <si>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</si>
  <si>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</si>
  <si>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</si>
  <si>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</si>
  <si>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</si>
  <si>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</si>
  <si>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</si>
  <si>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</si>
  <si>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</si>
  <si>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</si>
  <si>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</si>
  <si>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</si>
  <si>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</si>
  <si>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</si>
  <si>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</si>
  <si>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</si>
  <si>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</si>
  <si>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</si>
  <si>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</si>
  <si>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</si>
  <si>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</si>
  <si>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</si>
  <si>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</si>
  <si>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</si>
  <si>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</si>
  <si>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</si>
  <si>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</si>
  <si>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</si>
  <si>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</si>
  <si>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</si>
  <si>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</si>
  <si>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</si>
  <si>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</si>
  <si>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</si>
  <si>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</si>
  <si>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</si>
  <si>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</si>
  <si>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</si>
  <si>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</si>
  <si>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</si>
  <si>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</si>
  <si>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</si>
  <si>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</si>
  <si>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</si>
  <si>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</si>
  <si>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</si>
  <si>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</si>
  <si>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</si>
  <si>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</si>
  <si>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</si>
  <si>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</si>
  <si>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</si>
  <si>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</si>
  <si>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</si>
  <si>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</si>
  <si>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</si>
  <si>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</si>
  <si>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</si>
  <si>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</si>
  <si>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</si>
  <si>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</si>
  <si>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</si>
  <si>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</si>
  <si>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</si>
  <si>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</si>
  <si>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</si>
  <si>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</si>
  <si>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</si>
  <si>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</si>
  <si>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</si>
  <si>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</si>
  <si>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</si>
  <si>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</si>
  <si>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</si>
  <si>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</si>
  <si>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</si>
  <si>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</si>
  <si>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</si>
  <si>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</si>
  <si>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</si>
  <si>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</si>
  <si>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</si>
  <si>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</si>
  <si>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</si>
  <si>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</si>
  <si>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</si>
  <si>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</si>
  <si>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</si>
  <si>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</si>
  <si>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</si>
  <si>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</si>
  <si>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</si>
  <si>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</si>
  <si>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</si>
  <si>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</si>
  <si>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</si>
  <si>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</si>
  <si>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</si>
  <si>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</si>
  <si>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</si>
  <si>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</si>
  <si>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</si>
  <si>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</si>
  <si>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</si>
  <si>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</si>
  <si>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</si>
  <si>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</si>
  <si>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</si>
  <si>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</si>
  <si>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</si>
  <si>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</si>
  <si>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</si>
  <si>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</si>
  <si>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</si>
  <si>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</si>
  <si>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</si>
  <si>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</si>
  <si>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</si>
  <si>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</si>
  <si>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</si>
  <si>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</si>
  <si>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</si>
  <si>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</si>
  <si>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</si>
  <si>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</si>
  <si>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</si>
  <si>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</si>
  <si>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</si>
  <si>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</si>
  <si>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</si>
  <si>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</si>
  <si>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</si>
  <si>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</si>
  <si>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</si>
  <si>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</si>
  <si>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</si>
  <si>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</si>
  <si>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</si>
  <si>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</si>
  <si>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</si>
  <si>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</si>
  <si>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</si>
  <si>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</si>
  <si>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</si>
  <si>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</si>
  <si>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</si>
  <si>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</si>
  <si>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</si>
  <si>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</si>
  <si>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</si>
  <si>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</si>
  <si>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</si>
  <si>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</si>
  <si>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</si>
  <si>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</si>
  <si>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</si>
  <si>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</si>
  <si>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</si>
  <si>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</si>
  <si>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</si>
  <si>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</si>
  <si>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</si>
  <si>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</si>
  <si>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</si>
  <si>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</si>
  <si>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</si>
  <si>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</si>
  <si>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</si>
  <si>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</si>
  <si>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</si>
  <si>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</si>
  <si>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</si>
  <si>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</si>
  <si>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</si>
  <si>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</si>
  <si>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</si>
  <si>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</si>
  <si>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</si>
  <si>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</si>
  <si>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</si>
  <si>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</si>
  <si>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</si>
  <si>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</si>
  <si>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</si>
  <si>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</si>
  <si>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</si>
  <si>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</si>
  <si>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</si>
  <si>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</si>
  <si>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</si>
  <si>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</si>
  <si>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</si>
  <si>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</si>
  <si>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</si>
  <si>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</si>
  <si>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</si>
  <si>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</si>
  <si>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</si>
  <si>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</si>
  <si>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</si>
  <si>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</si>
  <si>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</si>
  <si>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</si>
  <si>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</si>
  <si>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</si>
  <si>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</si>
  <si>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</si>
  <si>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</si>
  <si>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</si>
  <si>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</si>
  <si>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</si>
  <si>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</si>
  <si>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</si>
  <si>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</si>
  <si>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</si>
  <si>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</si>
  <si>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</si>
  <si>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</si>
  <si>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</si>
  <si>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</si>
  <si>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</si>
  <si>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</si>
  <si>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</si>
  <si>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</si>
  <si>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</si>
  <si>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</si>
  <si>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</si>
  <si>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</si>
  <si>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</si>
  <si>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</si>
  <si>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</si>
  <si>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</si>
  <si>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</si>
  <si>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</si>
  <si>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</si>
  <si>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</si>
  <si>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</si>
  <si>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</si>
  <si>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</si>
  <si>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</si>
  <si>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</si>
  <si>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</si>
  <si>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</si>
  <si>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</si>
  <si>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</si>
  <si>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</si>
  <si>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</si>
  <si>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</si>
  <si>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</si>
  <si>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</si>
  <si>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</si>
  <si>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</si>
  <si>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</si>
  <si>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</si>
  <si>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</si>
  <si>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</si>
  <si>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</si>
  <si>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</si>
  <si>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</si>
  <si>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</si>
  <si>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</si>
  <si>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</si>
  <si>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</si>
  <si>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</si>
  <si>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</si>
  <si>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</si>
  <si>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</si>
  <si>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</si>
  <si>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</si>
  <si>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</si>
  <si>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</si>
  <si>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</si>
  <si>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</si>
  <si>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</si>
  <si>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</si>
  <si>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</si>
  <si>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</si>
  <si>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</si>
  <si>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</si>
  <si>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</si>
  <si>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</si>
  <si>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</si>
  <si>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</si>
  <si>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</si>
  <si>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</si>
  <si>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</si>
  <si>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</si>
  <si>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</si>
  <si>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</si>
  <si>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</si>
  <si>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</si>
  <si>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</si>
  <si>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</si>
  <si>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</si>
  <si>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</si>
  <si>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</si>
  <si>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</si>
  <si>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</si>
  <si>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</si>
  <si>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</si>
  <si>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</si>
  <si>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</si>
  <si>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</si>
  <si>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</si>
  <si>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</si>
  <si>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</si>
  <si>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</si>
  <si>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</si>
  <si>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</si>
  <si>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</si>
  <si>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</si>
  <si>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</si>
  <si>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</si>
  <si>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</si>
  <si>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</si>
  <si>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</si>
  <si>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</si>
  <si>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</si>
  <si>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</si>
  <si>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</si>
  <si>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</si>
  <si>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</si>
  <si>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</si>
  <si>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</si>
  <si>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</si>
  <si>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</si>
  <si>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</si>
  <si>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</si>
  <si>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</si>
  <si>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</si>
  <si>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</si>
  <si>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</si>
  <si>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</si>
  <si>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</si>
  <si>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</si>
  <si>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</si>
  <si>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</si>
  <si>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</si>
  <si>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</si>
  <si>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</si>
  <si>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</si>
  <si>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</si>
  <si>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</si>
  <si>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</si>
  <si>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</si>
  <si>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</si>
  <si>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</si>
  <si>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</si>
  <si>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</si>
  <si>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</si>
  <si>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</si>
  <si>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</si>
  <si>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</si>
  <si>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</si>
  <si>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</si>
  <si>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</si>
  <si>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</si>
  <si>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</si>
  <si>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</si>
  <si>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</si>
  <si>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</si>
  <si>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</si>
  <si>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</si>
  <si>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</si>
  <si>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</si>
  <si>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</si>
  <si>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</si>
  <si>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</si>
  <si>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</si>
  <si>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</si>
  <si>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</si>
  <si>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</si>
  <si>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</si>
  <si>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</si>
  <si>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</si>
  <si>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</si>
  <si>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</si>
  <si>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</si>
  <si>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</si>
  <si>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</si>
  <si>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</si>
  <si>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</si>
  <si>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</si>
  <si>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</si>
  <si>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</si>
  <si>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</si>
  <si>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</si>
  <si>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</si>
  <si>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</si>
  <si>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</si>
  <si>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</si>
  <si>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</si>
  <si>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</si>
  <si>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</si>
  <si>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</si>
  <si>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</si>
  <si>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</si>
  <si>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</si>
  <si>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</si>
  <si>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</si>
  <si>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</si>
  <si>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</si>
  <si>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</si>
  <si>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</si>
  <si>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</si>
  <si>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</si>
  <si>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</si>
  <si>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</si>
  <si>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</si>
  <si>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</si>
  <si>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</si>
  <si>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</si>
  <si>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</si>
  <si>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</si>
  <si>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</si>
  <si>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</si>
  <si>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</si>
  <si>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</si>
  <si>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</si>
  <si>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</si>
  <si>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</si>
  <si>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</si>
  <si>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</si>
  <si>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</si>
  <si>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</si>
  <si>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</si>
  <si>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</si>
  <si>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</si>
  <si>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</si>
  <si>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</si>
  <si>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</si>
  <si>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</si>
  <si>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</si>
  <si>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</si>
  <si>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</si>
  <si>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</si>
  <si>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</si>
  <si>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</si>
  <si>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</si>
  <si>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</si>
  <si>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</si>
  <si>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</si>
  <si>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</si>
  <si>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</si>
  <si>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</si>
  <si>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</si>
  <si>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</si>
  <si>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</si>
  <si>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</si>
  <si>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</si>
  <si>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</si>
  <si>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</si>
  <si>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</si>
  <si>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</si>
  <si>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</si>
  <si>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</si>
  <si>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</si>
  <si>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</si>
  <si>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</si>
  <si>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</si>
  <si>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</si>
  <si>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</si>
  <si>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</si>
  <si>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</si>
  <si>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</si>
  <si>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</si>
  <si>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</si>
  <si>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</si>
  <si>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</si>
  <si>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</si>
  <si>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</si>
  <si>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</si>
  <si>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</si>
  <si>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</si>
  <si>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</si>
  <si>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</si>
  <si>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</si>
  <si>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</si>
  <si>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</si>
  <si>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</si>
  <si>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</si>
  <si>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</si>
  <si>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</si>
  <si>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</si>
  <si>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</si>
  <si>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</si>
  <si>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</si>
  <si>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</si>
  <si>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</si>
  <si>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</si>
  <si>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</si>
  <si>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</si>
  <si>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</si>
  <si>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</si>
  <si>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</si>
  <si>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</si>
  <si>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</si>
  <si>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</si>
  <si>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</si>
  <si>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</si>
  <si>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</si>
  <si>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</si>
  <si>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</si>
  <si>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</si>
  <si>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</si>
  <si>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</si>
  <si>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</si>
  <si>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</si>
  <si>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</si>
  <si>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</si>
  <si>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</si>
  <si>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</si>
  <si>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</si>
  <si>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</si>
  <si>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</si>
  <si>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</si>
  <si>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</si>
  <si>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</si>
  <si>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</si>
  <si>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</si>
  <si>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</si>
  <si>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</si>
  <si>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</si>
  <si>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</si>
  <si>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</si>
  <si>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</si>
  <si>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</si>
  <si>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</si>
  <si>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</si>
  <si>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</si>
  <si>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</si>
  <si>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</si>
  <si>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</si>
  <si>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</si>
  <si>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</si>
  <si>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</si>
  <si>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</si>
  <si>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</si>
  <si>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</si>
  <si>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</si>
  <si>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</si>
  <si>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</si>
  <si>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</si>
  <si>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</si>
  <si>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</si>
  <si>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</si>
  <si>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</si>
  <si>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</si>
  <si>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</si>
  <si>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</si>
  <si>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</si>
  <si>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</si>
  <si>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</si>
  <si>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</si>
  <si>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</si>
  <si>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</si>
  <si>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</si>
  <si>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</si>
  <si>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</si>
  <si>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</si>
  <si>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</si>
  <si>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</si>
  <si>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</si>
  <si>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</si>
  <si>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</si>
  <si>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</si>
  <si>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</si>
  <si>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</si>
  <si>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</si>
  <si>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</si>
  <si>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</si>
  <si>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</si>
  <si>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</si>
  <si>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</si>
  <si>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</si>
  <si>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</si>
  <si>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</si>
  <si>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</si>
  <si>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</si>
  <si>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</si>
  <si>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</si>
  <si>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</si>
  <si>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</si>
  <si>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</si>
  <si>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</si>
  <si>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</si>
  <si>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</si>
  <si>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</si>
  <si>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</si>
  <si>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</si>
  <si>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</si>
  <si>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</si>
  <si>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</si>
  <si>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</si>
  <si>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</si>
  <si>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</si>
  <si>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</si>
  <si>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</si>
  <si>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</si>
  <si>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</si>
  <si>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</si>
  <si>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</si>
  <si>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</si>
  <si>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</si>
  <si>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</si>
  <si>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</si>
  <si>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</si>
  <si>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</si>
  <si>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</si>
  <si>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</si>
  <si>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</si>
  <si>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</si>
  <si>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</si>
  <si>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</si>
  <si>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</si>
  <si>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</si>
  <si>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</si>
  <si>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</si>
  <si>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</si>
  <si>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</si>
  <si>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</si>
  <si>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</si>
  <si>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</si>
  <si>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</si>
  <si>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</si>
  <si>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</si>
  <si>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</si>
  <si>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</si>
  <si>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</si>
  <si>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</si>
  <si>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</si>
  <si>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</si>
  <si>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</si>
  <si>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</si>
  <si>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</si>
  <si>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</si>
  <si>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</si>
  <si>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</si>
  <si>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</si>
  <si>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</si>
  <si>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</si>
  <si>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</si>
  <si>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</si>
  <si>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</si>
  <si>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</si>
  <si>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</si>
  <si>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</si>
  <si>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</si>
  <si>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</si>
  <si>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</si>
  <si>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</si>
  <si>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</si>
  <si>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</si>
  <si>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</si>
  <si>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</si>
  <si>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</si>
  <si>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</si>
  <si>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</si>
  <si>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</si>
  <si>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</si>
  <si>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</si>
  <si>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</si>
  <si>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</si>
  <si>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</si>
  <si>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</si>
  <si>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</si>
  <si>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</si>
  <si>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</si>
  <si>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</si>
  <si>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</si>
  <si>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</si>
  <si>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</si>
  <si>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</si>
  <si>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</si>
  <si>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</si>
  <si>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</si>
  <si>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</si>
  <si>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</si>
  <si>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</si>
  <si>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</si>
  <si>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</si>
  <si>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</si>
  <si>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</si>
  <si>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</si>
  <si>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</si>
  <si>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</si>
  <si>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</si>
  <si>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</si>
  <si>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</si>
  <si>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</si>
  <si>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</si>
  <si>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</si>
  <si>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</si>
  <si>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</si>
  <si>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</si>
  <si>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</si>
  <si>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</si>
  <si>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</si>
  <si>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</si>
  <si>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</si>
  <si>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</si>
  <si>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</si>
  <si>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</si>
  <si>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</si>
  <si>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</si>
  <si>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</si>
  <si>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</si>
  <si>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</si>
  <si>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</si>
  <si>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</si>
  <si>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</si>
  <si>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</si>
  <si>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</si>
  <si>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</si>
  <si>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</si>
  <si>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</si>
  <si>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</si>
  <si>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</si>
  <si>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</si>
  <si>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</si>
  <si>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</si>
  <si>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</si>
  <si>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</si>
  <si>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</si>
  <si>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</si>
  <si>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</si>
  <si>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</si>
  <si>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</si>
  <si>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</si>
  <si>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</si>
  <si>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</si>
  <si>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</si>
  <si>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</si>
  <si>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</si>
  <si>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</si>
  <si>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</si>
  <si>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</si>
  <si>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</si>
  <si>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</si>
  <si>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</si>
  <si>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</si>
  <si>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</si>
  <si>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</si>
  <si>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</si>
  <si>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</si>
  <si>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</si>
  <si>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</si>
  <si>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</si>
  <si>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</si>
  <si>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</si>
  <si>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</si>
  <si>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</si>
  <si>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</si>
  <si>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</si>
  <si>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</si>
  <si>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</si>
  <si>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</si>
  <si>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</si>
  <si>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</si>
  <si>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</si>
  <si>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</si>
  <si>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</si>
  <si>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</si>
  <si>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</si>
  <si>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</si>
  <si>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</si>
  <si>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</si>
  <si>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</si>
  <si>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</si>
  <si>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</si>
  <si>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</si>
  <si>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</si>
  <si>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</si>
  <si>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</si>
  <si>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</si>
  <si>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</si>
  <si>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</si>
  <si>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</si>
  <si>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</si>
  <si>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</si>
  <si>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</si>
  <si>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</si>
  <si>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</si>
  <si>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</si>
  <si>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</si>
  <si>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</si>
  <si>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</si>
  <si>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</si>
  <si>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</si>
  <si>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</si>
  <si>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</si>
  <si>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</si>
  <si>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</si>
  <si>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</si>
  <si>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</si>
  <si>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</si>
  <si>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</si>
  <si>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</si>
  <si>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</si>
  <si>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</si>
  <si>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</si>
  <si>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</si>
  <si>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</si>
  <si>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</si>
  <si>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</si>
  <si>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</si>
  <si>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</si>
  <si>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</si>
  <si>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</si>
  <si>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</si>
  <si>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</si>
  <si>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</si>
  <si>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</si>
  <si>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</si>
  <si>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</si>
  <si>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</si>
  <si>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</si>
  <si>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</si>
  <si>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</si>
  <si>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</si>
  <si>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</si>
  <si>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</si>
  <si>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</si>
  <si>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</si>
  <si>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</si>
  <si>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</si>
  <si>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</si>
  <si>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</si>
  <si>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</si>
  <si>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</si>
  <si>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</si>
  <si>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</si>
  <si>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</si>
  <si>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</si>
  <si>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</si>
  <si>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</si>
  <si>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</si>
  <si>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</si>
  <si>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</si>
  <si>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</si>
  <si>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</si>
  <si>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</si>
  <si>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</si>
  <si>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</si>
  <si>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</si>
  <si>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</si>
  <si>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</si>
  <si>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</si>
  <si>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</si>
  <si>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</si>
  <si>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</si>
  <si>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</si>
  <si>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</si>
  <si>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</si>
  <si>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</si>
  <si>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</si>
  <si>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</si>
  <si>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</si>
  <si>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</si>
  <si>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</si>
  <si>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</si>
  <si>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</si>
  <si>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</si>
  <si>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</si>
  <si>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</si>
  <si>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</si>
  <si>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</si>
  <si>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</si>
  <si>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</si>
  <si>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</si>
  <si>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</si>
  <si>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</si>
  <si>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</si>
  <si>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</si>
  <si>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</si>
  <si>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</si>
  <si>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</si>
  <si>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</si>
  <si>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</si>
  <si>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</si>
  <si>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</si>
  <si>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</si>
  <si>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</si>
  <si>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</si>
  <si>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</si>
  <si>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</si>
  <si>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</si>
  <si>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</si>
  <si>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</si>
  <si>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</si>
  <si>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</si>
  <si>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</si>
  <si>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</si>
  <si>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</si>
  <si>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</si>
  <si>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</si>
  <si>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</si>
  <si>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</si>
  <si>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</si>
  <si>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</si>
  <si>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</si>
  <si>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</si>
  <si>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</si>
  <si>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</si>
  <si>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</si>
  <si>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</si>
  <si>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</si>
  <si>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</si>
  <si>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</si>
  <si>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</si>
  <si>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</si>
  <si>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</si>
  <si>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</si>
  <si>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</si>
  <si>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</si>
  <si>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</si>
  <si>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</si>
  <si>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</si>
  <si>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</si>
  <si>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</si>
  <si>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</si>
  <si>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</si>
  <si>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</si>
  <si>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</si>
  <si>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</si>
  <si>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</si>
  <si>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</si>
  <si>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</si>
  <si>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</si>
  <si>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</si>
  <si>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</si>
  <si>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</si>
  <si>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</si>
  <si>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</si>
  <si>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</si>
  <si>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</si>
  <si>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</si>
  <si>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</si>
  <si>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</si>
  <si>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</si>
  <si>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</si>
  <si>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</si>
  <si>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</si>
  <si>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</si>
  <si>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</si>
  <si>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</si>
  <si>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</si>
  <si>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</si>
  <si>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</si>
  <si>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</si>
  <si>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</si>
  <si>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</si>
  <si>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</si>
  <si>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</si>
  <si>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</si>
  <si>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</si>
  <si>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</si>
  <si>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</si>
  <si>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</si>
  <si>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</si>
  <si>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</si>
  <si>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</si>
  <si>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</si>
  <si>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</si>
  <si>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</si>
  <si>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</si>
  <si>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</si>
  <si>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</si>
  <si>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</si>
  <si>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</si>
  <si>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</si>
  <si>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</si>
  <si>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</si>
  <si>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</si>
  <si>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</si>
  <si>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</si>
  <si>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</si>
  <si>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</si>
  <si>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</si>
  <si>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</si>
  <si>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</si>
  <si>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</si>
  <si>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</si>
  <si>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</si>
  <si>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</si>
  <si>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</si>
  <si>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</si>
  <si>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</si>
  <si>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</si>
  <si>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</si>
  <si>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</si>
  <si>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</si>
  <si>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</si>
  <si>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</si>
  <si>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</si>
  <si>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</si>
  <si>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</si>
  <si>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</si>
  <si>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</si>
  <si>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</si>
  <si>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</si>
  <si>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</si>
  <si>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</si>
  <si>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</si>
  <si>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</si>
  <si>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</si>
  <si>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</si>
  <si>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</si>
  <si>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</si>
  <si>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</si>
  <si>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</si>
  <si>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</si>
  <si>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</si>
  <si>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</si>
  <si>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</si>
  <si>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</si>
  <si>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</si>
  <si>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</si>
  <si>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</si>
  <si>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</si>
  <si>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</si>
  <si>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</si>
  <si>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</si>
  <si>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</si>
  <si>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</si>
  <si>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</si>
  <si>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</si>
  <si>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</si>
  <si>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</si>
  <si>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</si>
  <si>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</si>
  <si>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</si>
  <si>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</si>
  <si>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</si>
  <si>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</si>
  <si>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</si>
  <si>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</si>
  <si>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</si>
  <si>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</si>
  <si>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</si>
  <si>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</si>
  <si>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</si>
  <si>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</si>
  <si>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</si>
  <si>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</si>
  <si>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</si>
  <si>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</si>
  <si>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</si>
  <si>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</si>
  <si>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</si>
  <si>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</si>
  <si>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</si>
  <si>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</si>
  <si>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</si>
  <si>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</si>
  <si>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</si>
  <si>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</si>
  <si>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</si>
  <si>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</si>
  <si>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</si>
  <si>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</si>
  <si>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</si>
  <si>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</si>
  <si>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</si>
  <si>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</si>
  <si>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</si>
  <si>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</si>
  <si>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</si>
  <si>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</si>
  <si>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</si>
  <si>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</si>
  <si>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</si>
  <si>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</si>
  <si>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</si>
  <si>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</si>
  <si>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</si>
  <si>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</si>
  <si>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</si>
  <si>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</si>
  <si>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</si>
  <si>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</si>
  <si>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</si>
  <si>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</si>
  <si>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</si>
  <si>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</si>
  <si>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</si>
  <si>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</si>
  <si>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</si>
  <si>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</si>
  <si>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</si>
  <si>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</si>
  <si>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</si>
  <si>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</si>
  <si>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</si>
  <si>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</si>
  <si>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</si>
  <si>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</si>
  <si>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</si>
  <si>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</si>
  <si>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</si>
  <si>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</si>
  <si>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</si>
  <si>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</si>
  <si>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</si>
  <si>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</si>
  <si>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</si>
  <si>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</si>
  <si>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</si>
  <si>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</si>
  <si>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</si>
  <si>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</si>
  <si>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</si>
  <si>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</si>
  <si>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</si>
  <si>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</si>
  <si>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</si>
  <si>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</si>
  <si>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</si>
  <si>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</si>
  <si>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</si>
  <si>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</si>
  <si>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</si>
  <si>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</si>
  <si>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</si>
  <si>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</si>
  <si>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</si>
  <si>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</si>
  <si>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</si>
  <si>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</si>
  <si>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</si>
  <si>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</si>
  <si>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</si>
  <si>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</si>
  <si>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</si>
  <si>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</si>
  <si>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</si>
  <si>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</si>
  <si>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</si>
  <si>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</si>
  <si>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</si>
  <si>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</si>
  <si>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</si>
  <si>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</si>
  <si>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</si>
  <si>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</si>
  <si>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</si>
  <si>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</si>
  <si>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</si>
  <si>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</si>
  <si>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</si>
  <si>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</si>
  <si>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</si>
  <si>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</si>
  <si>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</si>
  <si>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</si>
  <si>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</si>
  <si>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</si>
  <si>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</si>
  <si>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</si>
  <si>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</si>
  <si>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</si>
  <si>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</si>
  <si>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</si>
  <si>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</si>
  <si>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</si>
  <si>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</si>
  <si>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</si>
  <si>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</si>
  <si>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</si>
  <si>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</si>
  <si>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</si>
  <si>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</si>
  <si>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</si>
  <si>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</si>
  <si>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</si>
  <si>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</si>
  <si>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</si>
  <si>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</si>
  <si>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</si>
  <si>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</si>
  <si>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</si>
  <si>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</si>
  <si>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</si>
  <si>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</si>
  <si>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</si>
  <si>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</si>
  <si>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</si>
  <si>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</si>
  <si>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</si>
  <si>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</si>
  <si>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</si>
  <si>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</si>
  <si>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</si>
  <si>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</si>
  <si>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</si>
  <si>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</si>
  <si>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</si>
  <si>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</si>
  <si>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</si>
  <si>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</si>
  <si>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</si>
  <si>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</si>
  <si>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</si>
  <si>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</si>
  <si>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</si>
  <si>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</si>
  <si>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</si>
  <si>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</si>
  <si>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</si>
  <si>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</si>
  <si>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</si>
  <si>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</si>
  <si>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</si>
  <si>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</si>
  <si>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</si>
  <si>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</si>
  <si>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</si>
  <si>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</si>
  <si>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</si>
  <si>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</si>
  <si>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</si>
  <si>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</si>
  <si>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</si>
  <si>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</si>
  <si>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</si>
  <si>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</si>
  <si>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</si>
  <si>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</si>
  <si>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</si>
  <si>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</si>
  <si>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</si>
  <si>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</si>
  <si>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</si>
  <si>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</si>
  <si>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</si>
  <si>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</si>
  <si>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</si>
  <si>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</si>
  <si>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</si>
  <si>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</si>
  <si>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</si>
  <si>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</si>
  <si>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</si>
  <si>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</si>
  <si>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</si>
  <si>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</si>
  <si>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</si>
  <si>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</si>
  <si>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</si>
  <si>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</si>
  <si>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</si>
  <si>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</si>
  <si>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</si>
  <si>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</si>
  <si>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</si>
  <si>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</si>
  <si>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</si>
  <si>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</si>
  <si>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</si>
  <si>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</si>
  <si>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</si>
  <si>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</si>
  <si>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</si>
  <si>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</si>
  <si>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</si>
  <si>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</si>
  <si>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</si>
  <si>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</si>
  <si>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</si>
  <si>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</si>
  <si>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</si>
  <si>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</si>
  <si>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</si>
  <si>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</si>
  <si>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</si>
  <si>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</si>
  <si>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</si>
  <si>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</si>
  <si>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</si>
  <si>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</si>
  <si>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</si>
  <si>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</si>
  <si>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</si>
  <si>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</si>
  <si>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</si>
  <si>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</si>
  <si>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</si>
  <si>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</si>
  <si>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</si>
  <si>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</si>
  <si>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</si>
  <si>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</si>
  <si>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</si>
  <si>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</si>
  <si>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</si>
  <si>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</si>
  <si>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</si>
  <si>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</si>
  <si>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</si>
  <si>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</si>
  <si>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</si>
  <si>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</si>
  <si>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</si>
  <si>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</si>
  <si>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</si>
  <si>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</si>
  <si>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</si>
  <si>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</si>
  <si>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</si>
  <si>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</si>
  <si>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</si>
  <si>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</si>
  <si>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</si>
  <si>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</si>
  <si>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</si>
  <si>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</si>
  <si>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</si>
  <si>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</si>
  <si>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</si>
  <si>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</si>
  <si>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</si>
  <si>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</si>
  <si>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</si>
  <si>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</si>
  <si>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</si>
  <si>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</si>
  <si>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</si>
  <si>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</si>
  <si>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</si>
  <si>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</si>
  <si>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</si>
  <si>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</si>
  <si>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</si>
  <si>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</si>
  <si>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</si>
  <si>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</si>
  <si>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</si>
  <si>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</si>
  <si>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</si>
  <si>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</si>
  <si>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</si>
  <si>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</si>
  <si>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</si>
  <si>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</si>
  <si>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</si>
  <si>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</si>
  <si>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</si>
  <si>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</si>
  <si>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</si>
  <si>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</si>
  <si>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</si>
  <si>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</si>
  <si>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</si>
  <si>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</si>
  <si>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</si>
  <si>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</si>
  <si>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</si>
  <si>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</si>
  <si>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</si>
  <si>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</si>
  <si>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</si>
  <si>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</si>
  <si>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</si>
  <si>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</si>
  <si>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</si>
  <si>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</si>
  <si>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</si>
  <si>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</si>
  <si>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</si>
  <si>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</si>
  <si>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</si>
  <si>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</si>
  <si>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</si>
  <si>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</si>
  <si>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</si>
  <si>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</si>
  <si>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</si>
  <si>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</si>
  <si>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</si>
  <si>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</si>
  <si>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</si>
  <si>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</si>
  <si>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</si>
  <si>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</si>
  <si>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</si>
  <si>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</si>
  <si>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</si>
  <si>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</si>
  <si>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</si>
  <si>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</si>
  <si>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</si>
  <si>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</si>
  <si>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</si>
  <si>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</si>
  <si>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</si>
  <si>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</si>
  <si>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</si>
  <si>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</si>
  <si>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</si>
  <si>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</si>
  <si>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</si>
  <si>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</si>
  <si>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</si>
  <si>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</si>
  <si>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</si>
  <si>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</si>
  <si>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</si>
  <si>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</si>
  <si>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</si>
  <si>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</si>
  <si>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</si>
  <si>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</si>
  <si>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</si>
  <si>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</si>
  <si>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</si>
  <si>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</si>
  <si>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</si>
  <si>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</si>
  <si>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</si>
  <si>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</si>
  <si>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</si>
  <si>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</si>
  <si>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</si>
  <si>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</si>
  <si>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</si>
  <si>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</si>
  <si>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</si>
  <si>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</si>
  <si>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</si>
  <si>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</si>
  <si>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</si>
  <si>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</si>
  <si>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</si>
  <si>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</si>
  <si>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</si>
  <si>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</si>
  <si>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</si>
  <si>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</si>
  <si>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</si>
  <si>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</si>
  <si>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</si>
  <si>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</si>
  <si>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</si>
  <si>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</si>
  <si>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</si>
  <si>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</si>
  <si>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</si>
  <si>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</si>
  <si>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</si>
  <si>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</si>
  <si>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</si>
  <si>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</si>
  <si>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</si>
  <si>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</si>
  <si>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</si>
  <si>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</si>
  <si>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</si>
  <si>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</si>
  <si>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</si>
  <si>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</si>
  <si>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</si>
  <si>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</si>
  <si>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</si>
  <si>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</si>
  <si>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</si>
  <si>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</si>
  <si>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</si>
  <si>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</si>
  <si>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</si>
  <si>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</si>
  <si>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</si>
  <si>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</si>
  <si>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</si>
  <si>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</si>
  <si>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</si>
  <si>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</si>
  <si>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</si>
  <si>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</si>
  <si>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</si>
  <si>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</si>
  <si>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</si>
  <si>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</si>
  <si>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</si>
  <si>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</si>
  <si>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</si>
  <si>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</si>
  <si>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</si>
  <si>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</si>
  <si>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</si>
  <si>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</si>
  <si>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</si>
  <si>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</si>
  <si>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</si>
  <si>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</si>
  <si>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</si>
  <si>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</si>
  <si>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</si>
  <si>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</si>
  <si>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</si>
  <si>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</si>
  <si>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</si>
  <si>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</si>
  <si>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</si>
  <si>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</si>
  <si>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</si>
  <si>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</si>
  <si>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</si>
  <si>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</si>
  <si>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</si>
  <si>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</si>
  <si>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</si>
  <si>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</si>
  <si>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</si>
  <si>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</si>
  <si>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</si>
  <si>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</si>
  <si>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</si>
  <si>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</si>
  <si>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</si>
  <si>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</si>
  <si>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</si>
  <si>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</si>
  <si>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</si>
  <si>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</si>
  <si>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</si>
  <si>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</si>
  <si>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</si>
  <si>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</si>
  <si>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</si>
  <si>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</si>
  <si>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</si>
  <si>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</si>
  <si>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</si>
  <si>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</si>
  <si>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</si>
  <si>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</si>
  <si>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</si>
  <si>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</si>
  <si>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</si>
  <si>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</si>
  <si>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</si>
  <si>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</si>
  <si>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</si>
  <si>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</si>
  <si>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</si>
  <si>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</si>
  <si>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</si>
  <si>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</si>
  <si>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</si>
  <si>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</si>
  <si>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</si>
  <si>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</si>
  <si>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</si>
  <si>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</si>
  <si>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</si>
  <si>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</si>
  <si>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</si>
  <si>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</si>
  <si>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</si>
  <si>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</si>
  <si>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</si>
  <si>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</si>
  <si>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</si>
  <si>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</si>
  <si>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</si>
  <si>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</si>
  <si>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</si>
  <si>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</si>
  <si>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</si>
  <si>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</si>
  <si>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</si>
  <si>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</si>
  <si>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</si>
  <si>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</si>
  <si>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</si>
  <si>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</si>
  <si>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</si>
  <si>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</si>
  <si>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</si>
  <si>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</si>
  <si>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</si>
  <si>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</si>
  <si>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</si>
  <si>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</si>
  <si>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</si>
  <si>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</si>
  <si>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</si>
  <si>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</si>
  <si>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</si>
  <si>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</si>
  <si>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</si>
  <si>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</si>
  <si>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</si>
  <si>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</si>
  <si>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</si>
  <si>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</si>
  <si>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</si>
  <si>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</si>
  <si>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</si>
  <si>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</si>
  <si>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</si>
  <si>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</si>
  <si>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</si>
  <si>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</si>
  <si>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</si>
  <si>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</si>
  <si>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</si>
  <si>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</si>
  <si>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</si>
  <si>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</si>
  <si>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</si>
  <si>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</si>
  <si>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</si>
  <si>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</si>
  <si>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</si>
  <si>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</si>
  <si>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</si>
  <si>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</si>
  <si>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</si>
  <si>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</si>
  <si>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</si>
  <si>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</si>
  <si>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</si>
  <si>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</si>
  <si>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</si>
  <si>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</si>
  <si>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</si>
  <si>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</si>
  <si>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</si>
  <si>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</si>
  <si>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</si>
  <si>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</si>
  <si>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</si>
  <si>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</si>
  <si>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</si>
  <si>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</si>
  <si>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</si>
  <si>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</si>
  <si>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</si>
  <si>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</si>
  <si>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</si>
  <si>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</si>
  <si>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</si>
  <si>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</si>
  <si>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</si>
  <si>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</si>
  <si>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</si>
  <si>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</si>
  <si>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</si>
  <si>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</si>
  <si>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</si>
  <si>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</si>
  <si>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</si>
  <si>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</si>
  <si>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</si>
  <si>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</si>
  <si>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</si>
  <si>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</si>
  <si>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</si>
  <si>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</si>
  <si>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</si>
  <si>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</si>
  <si>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</si>
  <si>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</si>
  <si>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</si>
  <si>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</si>
  <si>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</si>
  <si>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</si>
  <si>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</si>
  <si>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</si>
  <si>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</si>
  <si>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</si>
  <si>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</si>
  <si>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</si>
  <si>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</si>
  <si>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</si>
  <si>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</si>
  <si>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</si>
  <si>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</si>
  <si>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</si>
  <si>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</si>
  <si>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</si>
  <si>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</si>
  <si>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</si>
  <si>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</si>
  <si>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</si>
  <si>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</si>
  <si>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</si>
  <si>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</si>
  <si>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</si>
  <si>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</si>
  <si>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</si>
  <si>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</si>
  <si>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</si>
  <si>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</si>
  <si>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</si>
  <si>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</si>
  <si>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</si>
  <si>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</si>
  <si>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</si>
  <si>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</si>
  <si>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</si>
  <si>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</si>
  <si>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</si>
  <si>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</si>
  <si>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</si>
  <si>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</si>
  <si>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</si>
  <si>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</si>
  <si>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</si>
  <si>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</si>
  <si>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</si>
  <si>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</si>
  <si>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</si>
  <si>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</si>
  <si>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</si>
  <si>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</si>
  <si>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</si>
  <si>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</si>
  <si>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</si>
  <si>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</si>
  <si>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</si>
  <si>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</si>
  <si>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</si>
  <si>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</si>
  <si>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</si>
  <si>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</si>
  <si>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</si>
  <si>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</si>
  <si>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</si>
  <si>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</si>
  <si>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</si>
  <si>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</si>
  <si>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</si>
  <si>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</si>
  <si>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</si>
  <si>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</si>
  <si>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</si>
  <si>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</si>
  <si>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</si>
  <si>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</si>
  <si>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</si>
  <si>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</si>
  <si>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</si>
  <si>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</si>
  <si>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</si>
  <si>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</si>
  <si>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</si>
  <si>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</si>
  <si>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</si>
  <si>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</si>
  <si>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</si>
  <si>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</si>
  <si>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</si>
  <si>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</si>
  <si>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</si>
  <si>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</si>
  <si>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</si>
  <si>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</si>
  <si>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</si>
  <si>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</si>
  <si>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</si>
  <si>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</si>
  <si>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</si>
  <si>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</si>
  <si>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</si>
  <si>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</si>
  <si>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</si>
  <si>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</si>
  <si>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</si>
  <si>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</si>
  <si>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</si>
  <si>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</si>
  <si>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</si>
  <si>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</si>
  <si>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</si>
  <si>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</si>
  <si>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</si>
  <si>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</si>
  <si>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</si>
  <si>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</si>
  <si>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</si>
  <si>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</si>
  <si>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</si>
  <si>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</si>
  <si>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</si>
  <si>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</si>
  <si>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</si>
  <si>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</si>
  <si>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</si>
  <si>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</si>
  <si>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</si>
  <si>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</si>
  <si>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</si>
  <si>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</si>
  <si>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</si>
  <si>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</si>
  <si>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</si>
  <si>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</si>
  <si>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</si>
  <si>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</si>
  <si>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</si>
  <si>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</si>
  <si>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</si>
  <si>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</si>
  <si>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</si>
  <si>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</si>
  <si>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</si>
  <si>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</si>
  <si>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</si>
  <si>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</si>
  <si>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</si>
  <si>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</si>
  <si>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</si>
  <si>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</si>
  <si>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</si>
  <si>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</si>
  <si>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</si>
  <si>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</si>
  <si>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</si>
  <si>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</si>
  <si>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</si>
  <si>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</si>
  <si>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</si>
  <si>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</si>
  <si>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</si>
  <si>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</si>
  <si>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</si>
  <si>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</si>
  <si>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</si>
  <si>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</si>
  <si>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</si>
  <si>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</si>
  <si>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</si>
  <si>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</si>
  <si>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</si>
  <si>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</si>
  <si>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</si>
  <si>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</si>
  <si>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</si>
  <si>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</si>
  <si>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</si>
  <si>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</si>
  <si>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</si>
  <si>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</si>
  <si>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</si>
  <si>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</si>
  <si>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</si>
  <si>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</si>
  <si>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</si>
  <si>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</si>
  <si>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</si>
  <si>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</si>
  <si>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</si>
  <si>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</si>
  <si>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</si>
  <si>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</si>
  <si>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</si>
  <si>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</si>
  <si>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</si>
  <si>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</si>
  <si>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</si>
  <si>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</si>
  <si>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</si>
  <si>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</si>
  <si>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</si>
  <si>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</si>
  <si>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</si>
  <si>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</si>
  <si>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</si>
  <si>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</si>
  <si>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</si>
  <si>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</si>
  <si>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</si>
  <si>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</si>
  <si>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</si>
  <si>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</si>
  <si>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</si>
  <si>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</si>
  <si>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</si>
  <si>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</si>
  <si>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</si>
  <si>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</si>
  <si>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</si>
  <si>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</si>
  <si>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</si>
  <si>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</si>
  <si>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</si>
  <si>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</si>
  <si>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</si>
  <si>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</si>
  <si>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</si>
  <si>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</si>
  <si>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</si>
  <si>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</si>
  <si>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</si>
  <si>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</si>
  <si>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</si>
  <si>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</si>
  <si>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</si>
  <si>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</si>
  <si>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</si>
  <si>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</si>
  <si>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</si>
  <si>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</si>
  <si>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</si>
  <si>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</si>
  <si>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</si>
  <si>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</si>
  <si>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</si>
  <si>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</si>
  <si>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</si>
  <si>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</si>
  <si>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</si>
  <si>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</si>
  <si>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</si>
  <si>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</si>
  <si>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</si>
  <si>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</si>
  <si>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</si>
  <si>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</si>
  <si>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</si>
  <si>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</si>
  <si>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</si>
  <si>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</si>
  <si>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</si>
  <si>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</si>
  <si>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</si>
  <si>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</si>
  <si>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</si>
  <si>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</si>
  <si>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</si>
  <si>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</si>
  <si>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</si>
  <si>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</si>
  <si>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</si>
  <si>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</si>
  <si>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</si>
  <si>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</si>
  <si>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</si>
  <si>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</si>
  <si>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</si>
  <si>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</si>
  <si>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</si>
  <si>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</si>
  <si>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</si>
  <si>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</si>
  <si>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</si>
  <si>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</si>
  <si>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</si>
  <si>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</si>
  <si>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</si>
  <si>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</si>
  <si>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</si>
  <si>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</si>
  <si>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</si>
  <si>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</si>
  <si>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</si>
  <si>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</si>
  <si>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</si>
  <si>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</si>
  <si>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</si>
  <si>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</si>
  <si>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</si>
  <si>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</si>
  <si>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</si>
  <si>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</si>
  <si>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</si>
  <si>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</si>
  <si>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</si>
  <si>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</si>
  <si>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</si>
  <si>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</si>
  <si>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</si>
  <si>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</si>
  <si>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</si>
  <si>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</si>
  <si>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</si>
  <si>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</si>
  <si>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</si>
  <si>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</si>
  <si>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</si>
  <si>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</si>
  <si>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</si>
  <si>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</si>
  <si>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</si>
  <si>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</si>
  <si>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</si>
  <si>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</si>
  <si>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</si>
  <si>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</si>
  <si>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</si>
  <si>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</si>
  <si>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</si>
  <si>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</si>
  <si>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</si>
  <si>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</si>
  <si>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</si>
  <si>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</si>
  <si>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</si>
  <si>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</si>
  <si>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</si>
  <si>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</si>
  <si>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</si>
  <si>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</si>
  <si>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</si>
  <si>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</si>
  <si>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</si>
  <si>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</si>
  <si>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</si>
  <si>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</si>
  <si>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</si>
  <si>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</si>
  <si>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</si>
  <si>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</si>
  <si>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</si>
  <si>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</si>
  <si>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</si>
  <si>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</si>
  <si>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</si>
  <si>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</si>
  <si>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</si>
  <si>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</si>
  <si>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</si>
  <si>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</si>
  <si>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</si>
  <si>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</si>
  <si>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</si>
  <si>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</si>
  <si>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</si>
  <si>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</si>
  <si>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</si>
  <si>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</si>
  <si>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</si>
  <si>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</si>
  <si>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</si>
  <si>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</si>
  <si>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</si>
  <si>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</si>
  <si>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</si>
  <si>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</si>
  <si>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</si>
  <si>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</si>
  <si>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</si>
  <si>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</si>
  <si>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</si>
  <si>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</si>
  <si>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</si>
  <si>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</si>
  <si>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</si>
  <si>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</si>
  <si>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</si>
  <si>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</si>
  <si>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</si>
  <si>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</si>
  <si>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</si>
  <si>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</si>
  <si>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</si>
  <si>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</si>
  <si>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</si>
  <si>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</si>
  <si>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</si>
  <si>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</si>
  <si>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</si>
  <si>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</si>
  <si>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</si>
  <si>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</si>
  <si>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</si>
  <si>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</si>
  <si>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</si>
  <si>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</si>
  <si>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</si>
  <si>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</si>
  <si>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</si>
  <si>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</si>
  <si>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</si>
  <si>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</si>
  <si>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</si>
  <si>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</si>
  <si>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</si>
  <si>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</si>
  <si>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</si>
  <si>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</si>
  <si>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</si>
  <si>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</si>
  <si>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</si>
  <si>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</si>
  <si>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</si>
  <si>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</si>
  <si>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</si>
  <si>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</si>
  <si>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</si>
  <si>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</si>
  <si>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</si>
  <si>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</si>
  <si>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</si>
  <si>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</si>
  <si>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</si>
  <si>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</si>
  <si>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</si>
  <si>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</si>
  <si>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</si>
  <si>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</si>
  <si>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</si>
  <si>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</si>
  <si>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</si>
  <si>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</si>
  <si>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</si>
  <si>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</si>
  <si>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</si>
  <si>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</si>
  <si>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</si>
  <si>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</si>
  <si>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</si>
  <si>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</si>
  <si>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</si>
  <si>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</si>
  <si>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</si>
  <si>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</si>
  <si>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</si>
  <si>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</si>
  <si>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</si>
  <si>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</si>
  <si>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</si>
  <si>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</si>
  <si>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</si>
  <si>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</si>
  <si>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</si>
  <si>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</si>
  <si>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</si>
  <si>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</si>
  <si>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</si>
  <si>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</si>
  <si>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</si>
  <si>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</si>
  <si>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</si>
  <si>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</si>
  <si>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</si>
  <si>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</si>
  <si>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</si>
  <si>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</si>
  <si>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</si>
  <si>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</si>
  <si>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</si>
  <si>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</si>
  <si>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</si>
  <si>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</si>
  <si>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</si>
  <si>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</si>
  <si>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</si>
  <si>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</si>
  <si>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</si>
  <si>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</si>
  <si>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</si>
  <si>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</si>
  <si>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</si>
  <si>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</si>
  <si>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</si>
  <si>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</si>
  <si>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</si>
  <si>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</si>
  <si>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</si>
  <si>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</si>
  <si>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</si>
  <si>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</si>
  <si>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</si>
  <si>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</si>
  <si>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</si>
  <si>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</si>
  <si>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</si>
  <si>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</si>
  <si>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</si>
  <si>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</si>
  <si>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</si>
  <si>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</si>
  <si>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</si>
  <si>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</si>
  <si>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</si>
  <si>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</si>
  <si>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</si>
  <si>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</si>
  <si>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</si>
  <si>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</si>
  <si>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</si>
  <si>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</si>
  <si>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</si>
  <si>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</si>
  <si>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</si>
  <si>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</si>
  <si>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</si>
  <si>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</si>
  <si>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</si>
  <si>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</si>
  <si>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</si>
  <si>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</si>
  <si>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</si>
  <si>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</si>
  <si>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</si>
  <si>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</si>
  <si>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</si>
  <si>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</si>
  <si>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</si>
  <si>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</si>
  <si>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</si>
  <si>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</si>
  <si>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</si>
  <si>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</si>
  <si>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</si>
  <si>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</si>
  <si>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</si>
  <si>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</si>
  <si>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</si>
  <si>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</si>
  <si>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</si>
  <si>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</si>
  <si>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</si>
  <si>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</si>
  <si>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</si>
  <si>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</si>
  <si>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</si>
  <si>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</si>
  <si>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</si>
  <si>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</si>
  <si>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</si>
  <si>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</si>
  <si>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</si>
  <si>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</si>
  <si>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</si>
  <si>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</si>
  <si>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</si>
  <si>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</si>
  <si>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</si>
  <si>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</si>
  <si>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</si>
  <si>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</si>
  <si>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</si>
  <si>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</si>
  <si>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</si>
  <si>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</si>
  <si>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</si>
  <si>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</si>
  <si>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</si>
  <si>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</si>
  <si>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</si>
  <si>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</si>
  <si>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</si>
  <si>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</si>
  <si>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</si>
  <si>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</si>
  <si>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</si>
  <si>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</si>
  <si>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</si>
  <si>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</si>
  <si>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</si>
  <si>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</si>
  <si>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</si>
  <si>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</si>
  <si>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</si>
  <si>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</si>
  <si>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</si>
  <si>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</si>
  <si>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</si>
  <si>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</si>
  <si>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</si>
  <si>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</si>
  <si>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</si>
  <si>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</si>
  <si>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</si>
  <si>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</si>
  <si>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</si>
  <si>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</si>
  <si>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</si>
  <si>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</si>
  <si>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</si>
  <si>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</si>
  <si>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</si>
  <si>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</si>
  <si>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</si>
  <si>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</si>
  <si>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</si>
  <si>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</si>
  <si>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</si>
  <si>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</si>
  <si>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</si>
  <si>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</si>
  <si>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</si>
  <si>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</si>
  <si>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</si>
  <si>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</si>
  <si>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</si>
  <si>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</si>
  <si>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</si>
  <si>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</si>
  <si>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</si>
  <si>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</si>
  <si>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</si>
  <si>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</si>
  <si>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</si>
  <si>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</si>
  <si>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</si>
  <si>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</si>
  <si>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</si>
  <si>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</si>
  <si>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</si>
  <si>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</si>
  <si>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</si>
  <si>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</si>
  <si>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</si>
  <si>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</si>
  <si>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</si>
  <si>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</si>
  <si>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</si>
  <si>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</si>
  <si>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</si>
  <si>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</si>
  <si>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</si>
  <si>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</si>
  <si>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</si>
  <si>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</si>
  <si>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</si>
  <si>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</si>
  <si>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</si>
  <si>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</si>
  <si>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</si>
  <si>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</si>
  <si>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</si>
  <si>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</si>
  <si>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</si>
  <si>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</si>
  <si>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</si>
  <si>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</si>
  <si>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</si>
  <si>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</si>
  <si>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</si>
  <si>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</si>
  <si>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</si>
  <si>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</si>
  <si>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</si>
  <si>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</si>
  <si>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</si>
  <si>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</si>
  <si>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</si>
  <si>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</si>
  <si>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</si>
  <si>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</si>
  <si>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</si>
  <si>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</si>
  <si>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</si>
  <si>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</si>
  <si>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</si>
  <si>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</si>
  <si>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</si>
  <si>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</si>
  <si>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</si>
  <si>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</si>
  <si>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</si>
  <si>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</si>
  <si>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</si>
  <si>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</si>
  <si>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</si>
  <si>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</si>
  <si>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</si>
  <si>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</si>
  <si>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</si>
  <si>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</si>
  <si>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</si>
  <si>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</si>
  <si>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</si>
  <si>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</si>
  <si>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</si>
  <si>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</si>
  <si>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</si>
  <si>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</si>
  <si>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</si>
  <si>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</si>
  <si>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</si>
  <si>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</si>
  <si>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</si>
  <si>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</si>
  <si>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</si>
  <si>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</si>
  <si>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</si>
  <si>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</si>
  <si>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</si>
  <si>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</si>
  <si>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</si>
  <si>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</si>
  <si>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</si>
  <si>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</si>
  <si>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</si>
  <si>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</si>
  <si>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</si>
  <si>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</si>
  <si>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</si>
  <si>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</si>
  <si>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</si>
  <si>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</si>
  <si>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</si>
  <si>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</si>
  <si>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</si>
  <si>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</si>
  <si>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</si>
  <si>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</si>
  <si>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</si>
  <si>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</si>
  <si>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</si>
  <si>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</si>
  <si>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</si>
  <si>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</si>
  <si>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</si>
  <si>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</si>
  <si>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</si>
  <si>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</si>
  <si>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</si>
  <si>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</si>
  <si>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</si>
  <si>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</si>
  <si>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</si>
  <si>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</si>
  <si>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</si>
  <si>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</si>
  <si>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</si>
  <si>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</si>
  <si>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</si>
  <si>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</si>
  <si>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</si>
  <si>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</si>
  <si>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</si>
  <si>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</si>
  <si>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</si>
  <si>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</si>
  <si>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</si>
  <si>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</si>
  <si>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</si>
  <si>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</si>
  <si>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</si>
  <si>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</si>
  <si>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</si>
  <si>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</si>
  <si>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</si>
  <si>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</si>
  <si>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</si>
  <si>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</si>
  <si>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</si>
  <si>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</si>
  <si>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</si>
  <si>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</si>
  <si>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</si>
  <si>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</si>
  <si>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</si>
  <si>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</si>
  <si>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</si>
  <si>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</si>
  <si>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</si>
  <si>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</si>
  <si>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</si>
  <si>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</si>
  <si>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</si>
  <si>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</si>
  <si>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</si>
  <si>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</si>
  <si>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</si>
  <si>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</si>
  <si>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</si>
  <si>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</si>
  <si>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</si>
  <si>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</si>
  <si>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</si>
  <si>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</si>
  <si>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</si>
  <si>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</si>
  <si>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</si>
  <si>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</si>
  <si>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</si>
  <si>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</si>
  <si>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</si>
  <si>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</si>
  <si>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</si>
  <si>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</si>
  <si>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</si>
  <si>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</si>
  <si>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</si>
  <si>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</si>
  <si>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</si>
  <si>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</si>
  <si>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</si>
  <si>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</si>
  <si>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</si>
  <si>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</si>
  <si>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</si>
  <si>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</si>
  <si>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</si>
  <si>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</si>
  <si>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</si>
  <si>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</si>
  <si>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</si>
  <si>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</si>
  <si>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</si>
  <si>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</si>
  <si>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</si>
  <si>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</si>
  <si>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</si>
  <si>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</si>
  <si>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</si>
  <si>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</si>
  <si>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</si>
  <si>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</si>
  <si>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</si>
  <si>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</si>
  <si>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</si>
  <si>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</si>
  <si>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</si>
  <si>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</si>
  <si>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</si>
  <si>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</si>
  <si>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</si>
  <si>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</si>
  <si>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</si>
  <si>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</si>
  <si>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</si>
  <si>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</si>
  <si>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</si>
  <si>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</si>
  <si>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</si>
  <si>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</si>
  <si>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</si>
  <si>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</si>
  <si>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</si>
  <si>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</si>
  <si>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</si>
  <si>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</si>
  <si>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</si>
  <si>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</si>
  <si>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</si>
  <si>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</si>
  <si>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</si>
  <si>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</si>
  <si>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</si>
  <si>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</si>
  <si>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</si>
  <si>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</si>
  <si>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</si>
  <si>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</si>
  <si>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</si>
  <si>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</si>
  <si>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</si>
  <si>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</si>
  <si>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</si>
  <si>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</si>
  <si>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</si>
  <si>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</si>
  <si>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</si>
  <si>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</si>
  <si>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</si>
  <si>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</si>
  <si>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</si>
  <si>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</si>
  <si>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</si>
  <si>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</si>
  <si>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</si>
  <si>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</si>
  <si>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</si>
  <si>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</si>
  <si>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</si>
  <si>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</si>
  <si>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</si>
  <si>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</si>
  <si>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</si>
  <si>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</si>
  <si>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</si>
  <si>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</si>
  <si>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</si>
  <si>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</si>
  <si>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</si>
  <si>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</si>
  <si>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</si>
  <si>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</si>
  <si>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</si>
  <si>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</si>
  <si>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</si>
  <si>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</si>
  <si>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</si>
  <si>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</si>
  <si>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</si>
  <si>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</si>
  <si>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</si>
  <si>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</si>
  <si>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</si>
  <si>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</si>
  <si>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</si>
  <si>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</si>
  <si>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</si>
  <si>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</si>
  <si>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</si>
  <si>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</si>
  <si>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</si>
  <si>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</si>
  <si>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</si>
  <si>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</si>
  <si>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</si>
  <si>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</si>
  <si>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</si>
  <si>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</si>
  <si>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</si>
  <si>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</si>
  <si>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</si>
  <si>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</si>
  <si>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</si>
  <si>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</si>
  <si>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</si>
  <si>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</si>
  <si>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</si>
  <si>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</si>
  <si>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</si>
  <si>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</si>
  <si>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</si>
  <si>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</si>
  <si>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</si>
  <si>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</si>
  <si>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</si>
  <si>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</si>
  <si>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</si>
  <si>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</si>
  <si>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</si>
  <si>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</si>
  <si>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</si>
  <si>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</si>
  <si>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</si>
  <si>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</si>
  <si>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</si>
  <si>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</si>
  <si>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</si>
  <si>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</si>
  <si>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</si>
  <si>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</si>
  <si>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</si>
  <si>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</si>
  <si>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</si>
  <si>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</si>
  <si>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</si>
  <si>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</si>
  <si>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</si>
  <si>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</si>
  <si>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</si>
  <si>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</si>
  <si>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</si>
  <si>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</si>
  <si>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</si>
  <si>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</si>
  <si>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</si>
  <si>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</si>
  <si>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</si>
  <si>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</si>
  <si>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</si>
  <si>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</si>
  <si>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</si>
  <si>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</si>
  <si>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</si>
  <si>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</si>
  <si>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</si>
  <si>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</si>
  <si>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</si>
  <si>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</si>
  <si>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</si>
  <si>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</si>
  <si>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</si>
  <si>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</si>
  <si>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</si>
  <si>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</si>
  <si>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</si>
  <si>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</si>
  <si>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</si>
  <si>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</si>
  <si>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</si>
  <si>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</si>
  <si>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</si>
  <si>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</si>
  <si>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</si>
  <si>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</si>
  <si>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</si>
  <si>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</si>
  <si>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</si>
  <si>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</si>
  <si>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</si>
  <si>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</si>
  <si>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</si>
  <si>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</si>
  <si>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</si>
  <si>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</si>
  <si>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</si>
  <si>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</si>
  <si>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</si>
  <si>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</si>
  <si>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</si>
  <si>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</si>
  <si>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</si>
  <si>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</si>
  <si>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</si>
  <si>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</si>
  <si>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</si>
  <si>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</si>
  <si>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</si>
  <si>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</si>
  <si>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</si>
  <si>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</si>
  <si>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</si>
  <si>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</si>
  <si>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</si>
  <si>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</si>
  <si>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</si>
  <si>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</si>
  <si>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</si>
  <si>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</si>
  <si>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</si>
  <si>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</si>
  <si>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</si>
  <si>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</si>
  <si>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</si>
  <si>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</si>
  <si>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</si>
  <si>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</si>
  <si>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</si>
  <si>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</si>
  <si>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</si>
  <si>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</si>
  <si>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</si>
  <si>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</si>
  <si>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</si>
  <si>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</si>
  <si>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</si>
  <si>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</si>
  <si>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</si>
  <si>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</si>
  <si>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</si>
  <si>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</si>
  <si>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</si>
  <si>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</si>
  <si>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</si>
  <si>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</si>
  <si>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</si>
  <si>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</si>
  <si>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</si>
  <si>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</si>
  <si>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</si>
  <si>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</si>
  <si>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</si>
  <si>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</si>
  <si>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</si>
  <si>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</si>
  <si>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</si>
  <si>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</si>
  <si>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</si>
  <si>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</si>
  <si>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</si>
  <si>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</si>
  <si>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</si>
  <si>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</si>
  <si>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</si>
  <si>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</si>
  <si>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</si>
  <si>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</si>
  <si>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</si>
  <si>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</si>
  <si>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</si>
  <si>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</si>
  <si>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</si>
  <si>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</si>
  <si>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</si>
  <si>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</si>
  <si>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</si>
  <si>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</si>
  <si>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</si>
  <si>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</si>
  <si>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</si>
  <si>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</si>
  <si>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</si>
  <si>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</si>
  <si>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</si>
  <si>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</si>
  <si>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</si>
  <si>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</si>
  <si>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</si>
  <si>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</si>
  <si>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</si>
  <si>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</si>
  <si>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</si>
  <si>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</si>
  <si>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</si>
  <si>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</si>
  <si>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</si>
  <si>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</si>
  <si>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</si>
  <si>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</si>
  <si>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</si>
  <si>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</si>
  <si>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</si>
  <si>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</si>
  <si>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</si>
  <si>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</si>
  <si>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</si>
  <si>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</si>
  <si>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</si>
  <si>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</si>
  <si>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</si>
  <si>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</si>
  <si>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</si>
  <si>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</si>
  <si>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</si>
  <si>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</si>
  <si>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</si>
  <si>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</si>
  <si>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</si>
  <si>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</si>
  <si>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</si>
  <si>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</si>
  <si>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</si>
  <si>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</si>
  <si>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</si>
  <si>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</si>
  <si>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</si>
  <si>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</si>
  <si>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</si>
  <si>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</si>
  <si>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</si>
  <si>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</si>
  <si>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</si>
  <si>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</si>
  <si>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</si>
  <si>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</si>
  <si>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</si>
  <si>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</si>
  <si>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</si>
  <si>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</si>
  <si>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</si>
  <si>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</si>
  <si>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</si>
  <si>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</si>
  <si>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</si>
  <si>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</si>
  <si>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</si>
  <si>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</si>
  <si>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</si>
  <si>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</si>
  <si>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</si>
  <si>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</si>
  <si>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</si>
  <si>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</si>
  <si>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</si>
  <si>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</si>
  <si>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</si>
  <si>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</si>
  <si>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</si>
  <si>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</si>
  <si>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</si>
  <si>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</si>
  <si>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</si>
  <si>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</si>
  <si>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</si>
  <si>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</si>
  <si>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</si>
  <si>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</si>
  <si>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</si>
  <si>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</si>
  <si>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</si>
  <si>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</si>
  <si>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</si>
  <si>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</si>
  <si>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</si>
  <si>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</si>
  <si>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</si>
  <si>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</si>
  <si>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</si>
  <si>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</si>
  <si>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</si>
  <si>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</si>
  <si>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</si>
  <si>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</si>
  <si>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</si>
  <si>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</si>
  <si>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</si>
  <si>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</si>
  <si>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</si>
  <si>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</si>
  <si>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</si>
  <si>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</si>
  <si>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</si>
  <si>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</si>
  <si>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</si>
  <si>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</si>
  <si>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</si>
  <si>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</si>
  <si>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</si>
  <si>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</si>
  <si>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</si>
  <si>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</si>
  <si>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</si>
  <si>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</si>
  <si>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</si>
  <si>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</si>
  <si>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</si>
  <si>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</si>
  <si>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</si>
  <si>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</si>
  <si>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</si>
  <si>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</si>
  <si>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</si>
  <si>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</si>
  <si>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</si>
  <si>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</si>
  <si>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</si>
  <si>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</si>
  <si>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</si>
  <si>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</si>
  <si>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</si>
  <si>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</si>
  <si>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</si>
  <si>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</si>
  <si>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</si>
  <si>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</si>
  <si>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</si>
  <si>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</si>
  <si>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</si>
  <si>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</si>
  <si>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</si>
  <si>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</si>
  <si>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</si>
  <si>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</si>
  <si>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</si>
  <si>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</si>
  <si>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</si>
  <si>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</si>
  <si>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</si>
  <si>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</si>
  <si>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</si>
  <si>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</si>
  <si>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</si>
  <si>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</si>
  <si>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</si>
  <si>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</si>
  <si>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</si>
  <si>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</si>
  <si>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</si>
  <si>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</si>
  <si>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</si>
  <si>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</si>
  <si>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</si>
  <si>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</si>
  <si>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</si>
  <si>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</si>
  <si>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</si>
  <si>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</si>
  <si>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</si>
  <si>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</si>
  <si>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</si>
  <si>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</si>
  <si>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</si>
  <si>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</si>
  <si>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</si>
  <si>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</si>
  <si>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</si>
  <si>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</si>
  <si>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</si>
  <si>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</si>
  <si>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</si>
  <si>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</si>
  <si>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</si>
  <si>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</si>
  <si>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</si>
  <si>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</si>
  <si>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</si>
  <si>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</si>
  <si>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</si>
  <si>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</si>
  <si>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</si>
  <si>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</si>
  <si>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</si>
  <si>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</si>
  <si>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</si>
  <si>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</si>
  <si>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</si>
  <si>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</si>
  <si>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</si>
  <si>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</si>
  <si>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</si>
  <si>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</si>
  <si>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</si>
  <si>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</si>
  <si>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</si>
  <si>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</si>
  <si>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</si>
  <si>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</si>
  <si>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</si>
  <si>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</si>
  <si>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</si>
  <si>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</si>
  <si>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</si>
  <si>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</si>
  <si>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</si>
  <si>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</si>
  <si>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</si>
  <si>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</si>
  <si>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</si>
  <si>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</si>
  <si>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</si>
  <si>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</si>
  <si>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</si>
  <si>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</si>
  <si>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</si>
  <si>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</si>
  <si>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</si>
  <si>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</si>
  <si>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</si>
  <si>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</si>
  <si>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</si>
  <si>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</si>
  <si>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</si>
  <si>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</si>
  <si>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</si>
  <si>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</si>
  <si>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</si>
  <si>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</si>
  <si>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</si>
  <si>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</si>
  <si>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</si>
  <si>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</si>
  <si>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</si>
  <si>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</si>
  <si>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</si>
  <si>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</si>
  <si>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</si>
  <si>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</si>
  <si>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</si>
  <si>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</si>
  <si>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</si>
  <si>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</si>
  <si>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</si>
  <si>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</si>
  <si>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</si>
  <si>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</si>
  <si>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</si>
  <si>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</si>
  <si>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</si>
  <si>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</si>
  <si>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</si>
  <si>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</si>
  <si>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</si>
  <si>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</si>
  <si>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</si>
  <si>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</si>
  <si>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</si>
  <si>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</si>
  <si>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</si>
  <si>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</si>
  <si>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</si>
  <si>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</si>
  <si>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</si>
  <si>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</si>
  <si>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</si>
  <si>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</si>
  <si>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</si>
  <si>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</si>
  <si>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</si>
  <si>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</si>
  <si>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</si>
  <si>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</si>
  <si>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</si>
  <si>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</si>
  <si>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</si>
  <si>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</si>
  <si>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</si>
  <si>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</si>
  <si>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</si>
  <si>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</si>
  <si>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</si>
  <si>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</si>
  <si>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</si>
  <si>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</si>
  <si>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</si>
  <si>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</si>
  <si>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</si>
  <si>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</si>
  <si>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</si>
  <si>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</si>
  <si>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</si>
  <si>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</si>
  <si>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</si>
  <si>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</si>
  <si>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</si>
  <si>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</si>
  <si>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</si>
  <si>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</si>
  <si>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</si>
  <si>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</si>
  <si>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</si>
  <si>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</si>
  <si>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</si>
  <si>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</si>
  <si>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</si>
  <si>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</si>
  <si>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</si>
  <si>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</si>
  <si>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</si>
  <si>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</si>
  <si>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</si>
  <si>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</si>
  <si>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</si>
  <si>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</si>
  <si>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</si>
  <si>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</si>
  <si>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</si>
  <si>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</si>
  <si>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</si>
  <si>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</si>
  <si>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</si>
  <si>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</si>
  <si>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</si>
  <si>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</si>
  <si>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</si>
  <si>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</si>
  <si>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</si>
  <si>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</si>
  <si>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</si>
  <si>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</si>
  <si>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</si>
  <si>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</si>
  <si>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</si>
  <si>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</si>
  <si>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</si>
  <si>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</si>
  <si>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</si>
  <si>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</si>
  <si>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</si>
  <si>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</si>
  <si>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</si>
  <si>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</si>
  <si>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</si>
  <si>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</si>
  <si>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</si>
  <si>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</si>
  <si>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</si>
  <si>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</si>
  <si>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</si>
  <si>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</si>
  <si>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</si>
  <si>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</si>
  <si>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</si>
  <si>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</si>
  <si>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</si>
  <si>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</si>
  <si>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</si>
  <si>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</si>
  <si>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</si>
  <si>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</si>
  <si>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</si>
  <si>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</si>
  <si>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</si>
  <si>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</si>
  <si>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</si>
  <si>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</si>
  <si>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</si>
  <si>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</si>
  <si>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</si>
  <si>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</si>
  <si>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</si>
  <si>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</si>
  <si>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</si>
  <si>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</si>
  <si>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</si>
  <si>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</si>
  <si>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</si>
  <si>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</si>
  <si>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</si>
  <si>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</si>
  <si>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</si>
  <si>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</si>
  <si>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</si>
  <si>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</si>
  <si>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</si>
  <si>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</si>
  <si>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</si>
  <si>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</si>
  <si>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</si>
  <si>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</si>
  <si>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</si>
  <si>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</si>
  <si>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</si>
  <si>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</si>
  <si>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</si>
  <si>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</si>
  <si>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</si>
  <si>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</si>
  <si>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</si>
  <si>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</si>
  <si>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</si>
  <si>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</si>
  <si>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</si>
  <si>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</si>
  <si>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</si>
  <si>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</si>
  <si>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</si>
  <si>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</si>
  <si>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</si>
  <si>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</si>
  <si>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</si>
  <si>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</si>
  <si>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</si>
  <si>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</si>
  <si>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</si>
  <si>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</si>
  <si>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</si>
  <si>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</si>
  <si>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</si>
  <si>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</si>
  <si>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</si>
  <si>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</si>
  <si>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</si>
  <si>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</si>
  <si>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</si>
  <si>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</si>
  <si>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</si>
  <si>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</si>
  <si>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</si>
  <si>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</si>
  <si>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</si>
  <si>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</si>
  <si>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</si>
  <si>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</si>
  <si>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</si>
  <si>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</si>
  <si>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</si>
  <si>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</si>
  <si>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</si>
  <si>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</si>
  <si>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</si>
  <si>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</si>
  <si>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</si>
  <si>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</si>
  <si>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</si>
  <si>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</si>
  <si>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</si>
  <si>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</si>
  <si>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</si>
  <si>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</si>
  <si>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</si>
  <si>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</si>
  <si>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</si>
  <si>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</si>
  <si>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</si>
  <si>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</si>
  <si>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</si>
  <si>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</si>
  <si>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</si>
  <si>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</si>
  <si>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</si>
  <si>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</si>
  <si>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</si>
  <si>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</si>
  <si>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</si>
  <si>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</si>
  <si>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</si>
  <si>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</si>
  <si>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</si>
  <si>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</si>
  <si>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</si>
  <si>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</si>
  <si>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</si>
  <si>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</si>
  <si>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</si>
  <si>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</si>
  <si>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</si>
  <si>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</si>
  <si>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</si>
  <si>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</si>
  <si>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</si>
  <si>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</si>
  <si>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</si>
  <si>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</si>
  <si>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</si>
  <si>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</si>
  <si>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</si>
  <si>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</si>
  <si>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</si>
  <si>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</si>
  <si>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</si>
  <si>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</si>
  <si>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</si>
  <si>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</si>
  <si>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</si>
  <si>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</si>
  <si>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</si>
  <si>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</si>
  <si>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</si>
  <si>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</si>
  <si>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</si>
  <si>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</si>
  <si>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</si>
  <si>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</si>
  <si>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</si>
  <si>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</si>
  <si>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</si>
  <si>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</si>
  <si>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</si>
  <si>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</si>
  <si>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</si>
  <si>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</si>
  <si>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</si>
  <si>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</si>
  <si>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</si>
  <si>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</si>
  <si>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</si>
  <si>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</si>
  <si>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</si>
  <si>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</si>
  <si>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</si>
  <si>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</si>
  <si>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</si>
  <si>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</si>
  <si>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</si>
  <si>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</si>
  <si>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</si>
  <si>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</si>
  <si>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</si>
  <si>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</si>
  <si>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</si>
  <si>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</si>
  <si>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</si>
  <si>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</si>
  <si>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</si>
  <si>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</si>
  <si>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</si>
  <si>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</si>
  <si>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</si>
  <si>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</si>
  <si>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</si>
  <si>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</si>
  <si>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</si>
  <si>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</si>
  <si>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</si>
  <si>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</si>
  <si>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</si>
  <si>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</si>
  <si>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</si>
  <si>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</si>
  <si>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</si>
  <si>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</si>
  <si>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</si>
  <si>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</si>
  <si>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</si>
  <si>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</si>
  <si>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</si>
  <si>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</si>
  <si>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</si>
  <si>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</si>
  <si>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</si>
  <si>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</si>
  <si>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</si>
  <si>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</si>
  <si>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</si>
  <si>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</si>
  <si>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</si>
  <si>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</si>
  <si>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</si>
  <si>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</si>
  <si>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</si>
  <si>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</si>
  <si>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</si>
  <si>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</si>
  <si>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</si>
  <si>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</si>
  <si>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</si>
  <si>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</si>
  <si>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</si>
  <si>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</si>
  <si>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</si>
  <si>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</si>
  <si>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</si>
  <si>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</si>
  <si>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</si>
  <si>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</si>
  <si>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</si>
  <si>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</si>
  <si>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</si>
  <si>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</si>
  <si>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</si>
  <si>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</si>
  <si>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</si>
  <si>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</si>
  <si>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</si>
  <si>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</si>
  <si>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</si>
  <si>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</si>
  <si>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</si>
  <si>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</si>
  <si>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</si>
  <si>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</si>
  <si>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</si>
  <si>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</si>
  <si>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</si>
  <si>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</si>
  <si>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</si>
  <si>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</si>
  <si>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</si>
  <si>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</si>
  <si>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</si>
  <si>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</si>
  <si>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</si>
  <si>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</si>
  <si>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</si>
  <si>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</si>
  <si>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</si>
  <si>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</si>
  <si>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</si>
  <si>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</si>
  <si>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</si>
  <si>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</si>
  <si>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</si>
  <si>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</si>
  <si>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</si>
  <si>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</si>
  <si>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</si>
  <si>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</si>
  <si>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</si>
  <si>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</si>
  <si>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</si>
  <si>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</si>
  <si>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</si>
  <si>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</si>
  <si>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</si>
  <si>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</si>
  <si>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</si>
  <si>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</si>
  <si>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</si>
  <si>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</si>
  <si>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</si>
  <si>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</si>
  <si>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</si>
  <si>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</si>
  <si>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</si>
  <si>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</si>
  <si>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</si>
  <si>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</si>
  <si>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</si>
  <si>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</si>
  <si>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</si>
  <si>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</si>
  <si>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</si>
  <si>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</si>
  <si>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</si>
  <si>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</si>
  <si>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</si>
  <si>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</si>
  <si>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</si>
  <si>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</si>
  <si>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</si>
  <si>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</si>
  <si>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</si>
  <si>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</si>
  <si>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</si>
  <si>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</si>
  <si>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</si>
  <si>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</si>
  <si>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</si>
  <si>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</si>
  <si>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</si>
  <si>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</si>
  <si>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</si>
  <si>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</si>
  <si>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</si>
  <si>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</si>
  <si>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</si>
  <si>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</si>
  <si>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</si>
  <si>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</si>
  <si>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</si>
  <si>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</si>
  <si>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</si>
  <si>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</si>
  <si>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</si>
  <si>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</si>
  <si>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</si>
  <si>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</si>
  <si>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</si>
  <si>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</si>
  <si>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</si>
  <si>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</si>
  <si>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</si>
  <si>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</si>
  <si>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</si>
  <si>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</si>
  <si>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</si>
  <si>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</si>
  <si>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</si>
  <si>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</si>
  <si>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</si>
  <si>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</si>
  <si>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</si>
  <si>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</si>
  <si>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</si>
  <si>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</si>
  <si>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</si>
  <si>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</si>
  <si>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</si>
  <si>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</si>
  <si>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</si>
  <si>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</si>
  <si>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</si>
  <si>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</si>
  <si>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</si>
  <si>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</si>
  <si>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</si>
  <si>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</si>
  <si>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</si>
  <si>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</si>
  <si>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</si>
  <si>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</si>
  <si>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</si>
  <si>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</si>
  <si>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</si>
  <si>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</si>
  <si>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</si>
  <si>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</si>
  <si>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</si>
  <si>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</si>
  <si>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</si>
  <si>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</si>
  <si>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</si>
  <si>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</si>
  <si>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</si>
  <si>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</si>
  <si>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</si>
  <si>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</si>
  <si>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</si>
  <si>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</si>
  <si>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</si>
  <si>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</si>
  <si>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</si>
  <si>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</si>
  <si>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</si>
  <si>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</si>
  <si>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</si>
  <si>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</si>
  <si>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</si>
  <si>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</si>
  <si>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</si>
  <si>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</si>
  <si>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</si>
  <si>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</si>
  <si>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</si>
  <si>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</si>
  <si>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</si>
  <si>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</si>
  <si>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</si>
  <si>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</si>
  <si>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</si>
  <si>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</si>
  <si>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</si>
  <si>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</si>
  <si>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</si>
  <si>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</si>
  <si>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</si>
  <si>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</si>
  <si>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</si>
  <si>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</si>
  <si>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</si>
  <si>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</si>
  <si>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</si>
  <si>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</si>
  <si>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</si>
  <si>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</si>
  <si>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</si>
  <si>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</si>
  <si>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</si>
  <si>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</si>
  <si>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</si>
  <si>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</si>
  <si>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</si>
  <si>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</si>
  <si>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</si>
  <si>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</si>
  <si>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</si>
  <si>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</si>
  <si>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</si>
  <si>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</si>
  <si>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</si>
  <si>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</si>
  <si>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</si>
  <si>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</si>
  <si>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</si>
  <si>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</si>
  <si>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</si>
  <si>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</si>
  <si>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</si>
  <si>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</si>
  <si>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</si>
  <si>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</si>
  <si>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</si>
  <si>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</si>
  <si>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</si>
  <si>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</si>
  <si>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</si>
  <si>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</si>
  <si>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</si>
  <si>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</si>
  <si>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</si>
  <si>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</si>
  <si>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</si>
  <si>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</si>
  <si>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</si>
  <si>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</si>
  <si>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</si>
  <si>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</si>
  <si>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</si>
  <si>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</si>
  <si>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</si>
  <si>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</si>
  <si>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</si>
  <si>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</si>
  <si>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</si>
  <si>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</si>
  <si>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</si>
  <si>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</si>
  <si>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</si>
  <si>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</si>
  <si>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</si>
  <si>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</si>
  <si>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</si>
  <si>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</si>
  <si>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</si>
  <si>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</si>
  <si>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</si>
  <si>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</si>
  <si>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</si>
  <si>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</si>
  <si>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</si>
  <si>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</si>
  <si>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</si>
  <si>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</si>
  <si>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</si>
  <si>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</si>
  <si>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</si>
  <si>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</si>
  <si>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</si>
  <si>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</si>
  <si>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</si>
  <si>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</si>
  <si>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</si>
  <si>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</si>
  <si>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</si>
  <si>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</si>
  <si>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</si>
  <si>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</si>
  <si>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</si>
  <si>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</si>
  <si>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</si>
  <si>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</si>
  <si>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</si>
  <si>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</si>
  <si>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</si>
  <si>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</si>
  <si>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</si>
  <si>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</si>
  <si>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</si>
  <si>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</si>
  <si>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</si>
  <si>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</si>
  <si>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</si>
  <si>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</si>
  <si>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</si>
  <si>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</si>
  <si>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</si>
  <si>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</si>
  <si>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</si>
  <si>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</si>
  <si>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</si>
  <si>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</si>
  <si>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</si>
  <si>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</si>
  <si>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</si>
  <si>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</si>
  <si>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</si>
  <si>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</si>
  <si>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</si>
  <si>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</si>
  <si>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</si>
  <si>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</si>
  <si>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</si>
  <si>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</si>
  <si>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</si>
  <si>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</si>
  <si>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</si>
  <si>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</si>
  <si>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</si>
  <si>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</si>
  <si>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</si>
  <si>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</si>
  <si>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</si>
  <si>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</si>
  <si>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</si>
  <si>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</si>
  <si>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</si>
  <si>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</si>
  <si>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</si>
  <si>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</si>
  <si>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</si>
  <si>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</si>
  <si>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</si>
  <si>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</si>
  <si>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</si>
  <si>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</si>
  <si>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</si>
  <si>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</si>
  <si>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</si>
  <si>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</si>
  <si>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</si>
  <si>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</si>
  <si>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</si>
  <si>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</si>
  <si>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</si>
  <si>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</si>
  <si>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</si>
  <si>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</si>
  <si>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</si>
  <si>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</si>
  <si>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</si>
  <si>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</si>
  <si>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</si>
  <si>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</si>
  <si>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</si>
  <si>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</si>
  <si>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</si>
  <si>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</si>
  <si>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</si>
  <si>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</si>
  <si>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</si>
  <si>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</si>
  <si>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</si>
  <si>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</si>
  <si>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</si>
  <si>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</si>
  <si>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</si>
  <si>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</si>
  <si>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</si>
  <si>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</si>
  <si>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</si>
  <si>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</si>
  <si>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</si>
  <si>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</si>
  <si>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</si>
  <si>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</si>
  <si>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</si>
  <si>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</si>
  <si>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</si>
  <si>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</si>
  <si>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</si>
  <si>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</si>
  <si>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</si>
  <si>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</si>
  <si>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</si>
  <si>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</si>
  <si>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</si>
  <si>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</si>
  <si>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</si>
  <si>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</si>
  <si>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</si>
  <si>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</si>
  <si>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</si>
  <si>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</si>
  <si>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</si>
  <si>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</si>
  <si>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</si>
  <si>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</si>
  <si>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</si>
  <si>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</si>
  <si>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</si>
  <si>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</si>
  <si>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</si>
  <si>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</si>
  <si>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</si>
  <si>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</si>
  <si>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</si>
  <si>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</si>
  <si>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</si>
  <si>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</si>
  <si>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</si>
  <si>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</si>
  <si>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</si>
  <si>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</si>
  <si>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</si>
  <si>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</si>
  <si>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</si>
  <si>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</si>
  <si>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</si>
  <si>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</si>
  <si>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</si>
  <si>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</si>
  <si>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</si>
  <si>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</si>
  <si>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</si>
  <si>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</si>
  <si>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</si>
  <si>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</si>
  <si>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</si>
  <si>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</si>
  <si>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</si>
  <si>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</si>
  <si>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</si>
  <si>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</si>
  <si>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</si>
  <si>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</si>
  <si>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</si>
  <si>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</si>
  <si>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</si>
  <si>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</si>
  <si>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</si>
  <si>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</si>
  <si>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</si>
  <si>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</si>
  <si>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</si>
  <si>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</si>
  <si>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</si>
  <si>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</si>
  <si>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</si>
  <si>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</si>
  <si>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</si>
  <si>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</si>
  <si>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</si>
  <si>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</si>
  <si>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</si>
  <si>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</si>
  <si>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</si>
  <si>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</si>
  <si>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</si>
  <si>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</si>
  <si>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</si>
  <si>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</si>
  <si>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</si>
  <si>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</si>
  <si>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</si>
  <si>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</si>
  <si>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</si>
  <si>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</si>
  <si>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</si>
  <si>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</si>
  <si>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</si>
  <si>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</si>
  <si>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</si>
  <si>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</si>
  <si>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</si>
  <si>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</si>
  <si>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</si>
  <si>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</si>
  <si>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</si>
  <si>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</si>
  <si>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</si>
  <si>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</si>
  <si>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</si>
  <si>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</si>
  <si>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</si>
  <si>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</si>
  <si>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</si>
  <si>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</si>
  <si>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</si>
  <si>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</si>
  <si>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</si>
  <si>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</si>
  <si>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</si>
  <si>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</si>
  <si>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</si>
  <si>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</si>
  <si>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</si>
  <si>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</si>
  <si>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</si>
  <si>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</si>
  <si>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</si>
  <si>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</si>
  <si>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</si>
  <si>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</si>
  <si>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</si>
  <si>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</si>
  <si>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</si>
  <si>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</si>
  <si>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</si>
  <si>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</si>
  <si>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</si>
  <si>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</si>
  <si>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</si>
  <si>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</si>
  <si>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</si>
  <si>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</si>
  <si>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</si>
  <si>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</si>
  <si>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</si>
  <si>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</si>
  <si>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</si>
  <si>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</si>
  <si>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</si>
  <si>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</si>
  <si>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</si>
  <si>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</si>
  <si>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</si>
  <si>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</si>
  <si>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</si>
  <si>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</si>
  <si>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</si>
  <si>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</si>
  <si>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</si>
  <si>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</si>
  <si>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</si>
  <si>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</si>
  <si>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</si>
  <si>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</si>
  <si>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</si>
  <si>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</si>
  <si>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</si>
  <si>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</si>
  <si>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</si>
  <si>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</si>
  <si>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</si>
  <si>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</si>
  <si>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</si>
  <si>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</si>
  <si>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</si>
  <si>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</si>
  <si>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</si>
  <si>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</si>
  <si>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</si>
  <si>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</si>
  <si>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</si>
  <si>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</si>
  <si>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</si>
  <si>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</si>
  <si>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</si>
  <si>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</si>
  <si>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</si>
  <si>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</si>
  <si>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</si>
  <si>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</si>
  <si>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</si>
  <si>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</si>
  <si>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</si>
  <si>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</si>
  <si>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</si>
  <si>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</si>
  <si>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</si>
  <si>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</si>
  <si>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</si>
  <si>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</si>
  <si>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</si>
  <si>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</si>
  <si>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</si>
  <si>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</si>
  <si>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</si>
  <si>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</si>
  <si>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</si>
  <si>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</si>
  <si>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</si>
  <si>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</si>
  <si>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</si>
  <si>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</si>
  <si>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</si>
  <si>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</si>
  <si>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</si>
  <si>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</si>
  <si>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</si>
  <si>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</si>
  <si>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</si>
  <si>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</si>
  <si>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</si>
  <si>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</si>
  <si>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</si>
  <si>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</si>
  <si>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</si>
  <si>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</si>
  <si>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</si>
  <si>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</si>
  <si>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</si>
  <si>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</si>
  <si>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</si>
  <si>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</si>
  <si>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</si>
  <si>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</si>
  <si>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</si>
  <si>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</si>
  <si>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</si>
  <si>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</si>
  <si>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</si>
  <si>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</si>
  <si>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</si>
  <si>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</si>
  <si>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</si>
  <si>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</si>
  <si>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</si>
  <si>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</si>
  <si>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</si>
  <si>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</si>
  <si>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</si>
  <si>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</si>
  <si>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</si>
  <si>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</si>
  <si>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</si>
  <si>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</si>
  <si>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</si>
  <si>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</si>
  <si>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</si>
  <si>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</si>
  <si>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</si>
  <si>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</si>
  <si>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</si>
  <si>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</si>
  <si>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</si>
  <si>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</si>
  <si>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</si>
  <si>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</si>
  <si>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</si>
  <si>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</si>
  <si>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</si>
  <si>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</si>
  <si>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</si>
  <si>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</si>
  <si>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</si>
  <si>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</si>
  <si>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</si>
  <si>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</si>
  <si>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</si>
  <si>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</si>
  <si>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</si>
  <si>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</si>
  <si>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</si>
  <si>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</si>
  <si>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</si>
  <si>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</si>
  <si>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</si>
  <si>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</si>
  <si>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</si>
  <si>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</si>
  <si>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</si>
  <si>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</si>
  <si>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</si>
  <si>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</si>
  <si>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</si>
  <si>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</si>
  <si>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</si>
  <si>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</si>
  <si>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</si>
  <si>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</si>
  <si>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</si>
  <si>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</si>
  <si>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</si>
  <si>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</si>
  <si>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</si>
  <si>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</si>
  <si>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</si>
  <si>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</si>
  <si>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</si>
  <si>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</si>
  <si>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</si>
  <si>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</si>
  <si>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</si>
  <si>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</si>
  <si>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</si>
  <si>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</si>
  <si>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</si>
  <si>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</si>
  <si>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</si>
  <si>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</si>
  <si>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</si>
  <si>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</si>
  <si>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</si>
  <si>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</si>
  <si>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</si>
  <si>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</si>
  <si>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</si>
  <si>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</si>
  <si>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</si>
  <si>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</si>
  <si>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</si>
  <si>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</si>
  <si>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</si>
  <si>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</si>
  <si>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</si>
  <si>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</si>
  <si>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</si>
  <si>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</si>
  <si>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</si>
  <si>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</si>
  <si>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</si>
  <si>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</si>
  <si>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</si>
  <si>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</si>
  <si>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</si>
  <si>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</si>
  <si>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</si>
  <si>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</si>
  <si>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</si>
  <si>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</si>
  <si>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</si>
  <si>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</si>
  <si>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</si>
  <si>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</si>
  <si>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</si>
  <si>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</si>
  <si>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</si>
  <si>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</si>
  <si>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</si>
  <si>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</si>
  <si>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</si>
  <si>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</si>
  <si>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</si>
  <si>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</si>
  <si>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</si>
  <si>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</si>
  <si>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</si>
  <si>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</si>
  <si>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</si>
  <si>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</si>
  <si>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</si>
  <si>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</si>
  <si>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</si>
  <si>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</si>
  <si>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</si>
  <si>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</si>
  <si>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</si>
  <si>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</si>
  <si>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</si>
  <si>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</si>
  <si>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</si>
  <si>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</si>
  <si>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</si>
  <si>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</si>
  <si>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</si>
  <si>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</si>
  <si>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</si>
  <si>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</si>
  <si>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</si>
  <si>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</si>
  <si>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</si>
  <si>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</si>
  <si>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</si>
  <si>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</si>
  <si>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</si>
  <si>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</si>
  <si>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</si>
  <si>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</si>
  <si>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</si>
  <si>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</si>
  <si>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</si>
  <si>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</si>
  <si>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</si>
  <si>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</si>
  <si>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</si>
  <si>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</si>
  <si>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</si>
  <si>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</si>
  <si>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</si>
  <si>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</si>
  <si>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</si>
  <si>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</si>
  <si>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</si>
  <si>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</si>
  <si>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</si>
  <si>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</si>
  <si>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</si>
  <si>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</si>
  <si>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</si>
  <si>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</si>
  <si>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</si>
  <si>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</si>
  <si>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</si>
  <si>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</si>
  <si>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</si>
  <si>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</si>
  <si>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</si>
  <si>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</si>
  <si>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</si>
  <si>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</si>
  <si>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</si>
  <si>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</si>
  <si>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</si>
  <si>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</si>
  <si>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</si>
  <si>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</si>
  <si>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</si>
  <si>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</si>
  <si>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</si>
  <si>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</si>
  <si>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</si>
  <si>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</si>
  <si>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</si>
  <si>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</si>
  <si>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</si>
  <si>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</si>
  <si>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</si>
  <si>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</si>
  <si>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</si>
  <si>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</si>
  <si>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</si>
  <si>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</si>
  <si>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</si>
  <si>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</si>
  <si>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</si>
  <si>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</si>
  <si>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</si>
  <si>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</si>
  <si>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</si>
  <si>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</si>
  <si>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</si>
  <si>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</si>
  <si>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</si>
  <si>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</si>
  <si>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</si>
  <si>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</si>
  <si>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</si>
  <si>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</si>
  <si>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</si>
  <si>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</si>
  <si>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</si>
  <si>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</si>
  <si>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</si>
  <si>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</si>
  <si>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</si>
  <si>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</si>
  <si>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</si>
  <si>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</si>
  <si>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</si>
  <si>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</si>
  <si>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</si>
  <si>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</si>
  <si>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</si>
  <si>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</si>
  <si>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</si>
  <si>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</si>
  <si>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</si>
  <si>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</si>
  <si>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</si>
  <si>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</si>
  <si>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</si>
  <si>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</si>
  <si>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</si>
  <si>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</si>
  <si>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</si>
  <si>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</si>
  <si>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</si>
  <si>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</si>
  <si>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</si>
  <si>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</si>
  <si>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</si>
  <si>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</si>
  <si>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</si>
  <si>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</si>
  <si>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</si>
  <si>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</si>
  <si>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</si>
  <si>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</si>
  <si>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</si>
  <si>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</si>
  <si>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</si>
  <si>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</si>
  <si>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</si>
  <si>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</si>
  <si>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</si>
  <si>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</si>
  <si>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</si>
  <si>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</si>
  <si>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</si>
  <si>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</si>
  <si>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</si>
  <si>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</si>
  <si>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</si>
  <si>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</si>
  <si>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</si>
  <si>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</si>
  <si>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</si>
  <si>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</si>
  <si>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</si>
  <si>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</si>
  <si>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</si>
  <si>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</si>
  <si>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</si>
  <si>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</si>
  <si>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</si>
  <si>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</si>
  <si>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</si>
  <si>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</si>
  <si>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</si>
  <si>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</si>
  <si>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</si>
  <si>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</si>
  <si>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</si>
  <si>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</si>
  <si>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</si>
  <si>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</si>
  <si>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</si>
  <si>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</si>
  <si>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</si>
  <si>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</si>
  <si>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</si>
  <si>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</si>
  <si>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</si>
  <si>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</si>
  <si>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</si>
  <si>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</si>
  <si>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</si>
  <si>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</si>
  <si>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</si>
  <si>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</si>
  <si>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</si>
  <si>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</si>
  <si>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</si>
  <si>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</si>
  <si>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</si>
  <si>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</si>
  <si>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</si>
  <si>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</si>
  <si>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</si>
  <si>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</si>
  <si>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</si>
  <si>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</si>
  <si>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</si>
  <si>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</si>
  <si>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</si>
  <si>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</si>
  <si>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</si>
  <si>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</si>
  <si>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</si>
  <si>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</si>
  <si>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</si>
  <si>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</si>
  <si>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</si>
  <si>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</si>
  <si>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</si>
  <si>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</si>
  <si>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</si>
  <si>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</si>
  <si>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</si>
  <si>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</si>
  <si>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</si>
  <si>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</si>
  <si>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</si>
  <si>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</si>
  <si>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</si>
  <si>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</si>
  <si>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</si>
  <si>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</si>
  <si>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</si>
  <si>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</si>
  <si>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</si>
  <si>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</si>
  <si>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</si>
  <si>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</si>
  <si>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</si>
  <si>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</si>
  <si>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</si>
  <si>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</si>
  <si>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</si>
  <si>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</si>
  <si>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</si>
  <si>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</si>
  <si>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</si>
  <si>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</si>
  <si>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</si>
  <si>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</si>
  <si>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</si>
  <si>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</si>
  <si>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</si>
  <si>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</si>
  <si>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</si>
  <si>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</si>
  <si>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</si>
  <si>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</si>
  <si>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</si>
  <si>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</si>
  <si>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</si>
  <si>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</si>
  <si>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</si>
  <si>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</si>
  <si>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</si>
  <si>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</si>
  <si>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</si>
  <si>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</si>
  <si>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</si>
  <si>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</si>
  <si>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</si>
  <si>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</si>
  <si>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</si>
  <si>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</si>
  <si>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</si>
  <si>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</si>
  <si>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</si>
  <si>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</si>
  <si>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</si>
  <si>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</si>
  <si>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</si>
  <si>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</si>
  <si>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</si>
  <si>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</si>
  <si>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</si>
  <si>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</si>
  <si>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</si>
  <si>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</si>
  <si>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</si>
  <si>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</si>
  <si>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</si>
  <si>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</si>
  <si>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</si>
  <si>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</si>
  <si>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</si>
  <si>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</si>
  <si>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</si>
  <si>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</si>
  <si>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</si>
  <si>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</si>
  <si>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</si>
  <si>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</si>
  <si>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</si>
  <si>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</si>
  <si>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</si>
  <si>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</si>
  <si>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</si>
  <si>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</si>
  <si>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</si>
  <si>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</si>
  <si>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</si>
  <si>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</si>
  <si>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</si>
  <si>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</si>
  <si>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</si>
  <si>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</si>
  <si>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</si>
  <si>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</si>
  <si>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</si>
  <si>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</si>
  <si>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</si>
  <si>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</si>
  <si>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</si>
  <si>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</si>
  <si>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</si>
  <si>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</si>
  <si>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</si>
  <si>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</si>
  <si>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</si>
  <si>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</si>
  <si>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</si>
  <si>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</si>
  <si>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</si>
  <si>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</si>
  <si>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</si>
  <si>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</si>
  <si>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</si>
  <si>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</si>
  <si>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</si>
  <si>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</si>
  <si>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</si>
  <si>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</si>
  <si>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</si>
  <si>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</si>
  <si>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</si>
  <si>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</si>
  <si>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</si>
  <si>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</si>
  <si>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</si>
  <si>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</si>
  <si>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</si>
  <si>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</si>
  <si>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</si>
  <si>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</si>
  <si>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</si>
  <si>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</si>
  <si>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</si>
  <si>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</si>
  <si>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</si>
  <si>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</si>
  <si>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</si>
  <si>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</si>
  <si>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</si>
  <si>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</si>
  <si>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</si>
  <si>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</si>
  <si>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</si>
  <si>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</si>
  <si>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</si>
  <si>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</si>
  <si>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</si>
  <si>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</si>
  <si>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</si>
  <si>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</si>
  <si>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</si>
  <si>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</si>
  <si>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</si>
  <si>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</si>
  <si>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</si>
  <si>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</si>
  <si>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</si>
  <si>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</si>
  <si>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</si>
  <si>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</si>
  <si>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</si>
  <si>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</si>
  <si>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</si>
  <si>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</si>
  <si>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</si>
  <si>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</si>
  <si>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</si>
  <si>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</si>
  <si>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</si>
  <si>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</si>
  <si>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</si>
  <si>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</si>
  <si>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</si>
  <si>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</si>
  <si>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</si>
  <si>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</si>
  <si>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</si>
  <si>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</si>
  <si>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</si>
  <si>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</si>
  <si>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</si>
  <si>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</si>
  <si>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</si>
  <si>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</si>
  <si>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</si>
  <si>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</si>
  <si>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</si>
  <si>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</si>
  <si>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</si>
  <si>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</si>
  <si>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</si>
  <si>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</si>
  <si>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</si>
  <si>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</si>
  <si>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</si>
  <si>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</si>
  <si>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</si>
  <si>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</si>
  <si>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</si>
  <si>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</si>
  <si>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</si>
  <si>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</si>
  <si>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</si>
  <si>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</si>
  <si>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</si>
  <si>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</si>
  <si>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</si>
  <si>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</si>
  <si>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</si>
  <si>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</si>
  <si>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</si>
  <si>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</si>
  <si>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</si>
  <si>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</si>
  <si>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</si>
  <si>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</si>
  <si>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</si>
  <si>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</si>
  <si>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</si>
  <si>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</si>
  <si>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</si>
  <si>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</si>
  <si>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</si>
  <si>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</si>
  <si>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</si>
  <si>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</si>
  <si>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</si>
  <si>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</si>
  <si>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</si>
  <si>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</si>
  <si>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</si>
  <si>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</si>
  <si>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</si>
  <si>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</si>
  <si>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</si>
  <si>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</si>
  <si>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</si>
  <si>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</si>
  <si>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</si>
  <si>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</si>
  <si>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</si>
  <si>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</si>
  <si>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</si>
  <si>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</si>
  <si>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</si>
  <si>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</si>
  <si>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</si>
  <si>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</si>
  <si>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</si>
  <si>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</si>
  <si>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</si>
  <si>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</si>
  <si>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</si>
  <si>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</si>
  <si>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</si>
  <si>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</si>
  <si>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</si>
  <si>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</si>
  <si>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</si>
  <si>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</si>
  <si>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</si>
  <si>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</si>
  <si>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</si>
  <si>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</si>
  <si>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</si>
  <si>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</si>
  <si>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</si>
  <si>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</si>
  <si>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</si>
  <si>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</si>
  <si>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</si>
  <si>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</si>
  <si>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</si>
  <si>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</si>
  <si>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</si>
  <si>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</si>
  <si>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</si>
  <si>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</si>
  <si>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</si>
  <si>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</si>
  <si>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</si>
  <si>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</si>
  <si>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</si>
  <si>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</si>
  <si>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</si>
  <si>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</si>
  <si>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</si>
  <si>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</si>
  <si>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</si>
  <si>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</si>
  <si>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</si>
  <si>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</si>
  <si>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</si>
  <si>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</si>
  <si>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</si>
  <si>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</si>
  <si>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</si>
  <si>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</si>
  <si>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</si>
  <si>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</si>
  <si>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</si>
  <si>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</si>
  <si>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</si>
  <si>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</si>
  <si>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</si>
  <si>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</si>
  <si>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</si>
  <si>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</si>
  <si>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</si>
  <si>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</si>
  <si>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</si>
  <si>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</si>
  <si>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</si>
  <si>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</si>
  <si>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</si>
  <si>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</si>
  <si>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</si>
  <si>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</si>
  <si>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</si>
  <si>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</si>
  <si>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</si>
  <si>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</si>
  <si>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</si>
  <si>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</si>
  <si>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</si>
  <si>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</si>
  <si>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</si>
  <si>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</si>
  <si>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</si>
  <si>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</si>
  <si>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</si>
  <si>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</si>
  <si>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</si>
  <si>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</si>
  <si>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</si>
  <si>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</si>
  <si>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</si>
  <si>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</si>
  <si>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</si>
  <si>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</si>
  <si>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</si>
  <si>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</si>
  <si>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</si>
  <si>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</si>
  <si>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</si>
  <si>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</si>
  <si>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</si>
  <si>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</si>
  <si>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</si>
  <si>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</si>
  <si>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</si>
  <si>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</si>
  <si>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</si>
  <si>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</si>
  <si>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</si>
  <si>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</si>
  <si>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</si>
  <si>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</si>
  <si>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</si>
  <si>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</si>
  <si>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</si>
  <si>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</si>
  <si>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</si>
  <si>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</si>
  <si>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</si>
  <si>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</si>
  <si>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</si>
  <si>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</si>
  <si>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</si>
  <si>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</si>
  <si>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</si>
  <si>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</si>
  <si>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</si>
  <si>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</si>
  <si>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</si>
  <si>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</si>
  <si>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</si>
  <si>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</si>
  <si>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</si>
  <si>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</si>
  <si>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</si>
  <si>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</si>
  <si>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</si>
  <si>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</si>
  <si>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</si>
  <si>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</si>
  <si>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</si>
  <si>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</si>
  <si>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</si>
  <si>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</si>
  <si>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</si>
  <si>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</si>
  <si>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</si>
  <si>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</si>
  <si>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</si>
  <si>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</si>
  <si>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</si>
  <si>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</si>
  <si>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</si>
  <si>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</si>
  <si>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</si>
  <si>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</si>
  <si>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</si>
  <si>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</si>
  <si>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</si>
  <si>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</si>
  <si>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</si>
  <si>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</si>
  <si>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</si>
  <si>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</si>
  <si>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</si>
  <si>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</si>
  <si>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</si>
  <si>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</si>
  <si>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</si>
  <si>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</si>
  <si>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</si>
  <si>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</si>
  <si>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</si>
  <si>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</si>
  <si>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</si>
  <si>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</si>
  <si>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</si>
  <si>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</si>
  <si>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</si>
  <si>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</si>
  <si>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</si>
  <si>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</si>
  <si>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</si>
  <si>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</si>
  <si>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</si>
  <si>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</si>
  <si>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</si>
  <si>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</si>
  <si>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</si>
  <si>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</si>
  <si>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</si>
  <si>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</si>
  <si>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</si>
  <si>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</si>
  <si>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</si>
  <si>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</si>
  <si>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</si>
  <si>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</si>
  <si>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</si>
  <si>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</si>
  <si>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</si>
  <si>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</si>
  <si>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</si>
  <si>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</si>
  <si>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</si>
  <si>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</si>
  <si>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</si>
  <si>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</si>
  <si>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</si>
  <si>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</si>
  <si>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</si>
  <si>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</si>
  <si>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</si>
  <si>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</si>
  <si>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</si>
  <si>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</si>
  <si>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</si>
  <si>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</si>
  <si>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</si>
  <si>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</si>
  <si>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</si>
  <si>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</si>
  <si>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</si>
  <si>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</si>
  <si>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</si>
  <si>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</si>
  <si>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</si>
  <si>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</si>
  <si>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</si>
  <si>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</si>
  <si>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</si>
  <si>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</si>
  <si>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</si>
  <si>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</si>
  <si>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</si>
  <si>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</si>
  <si>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</si>
  <si>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</si>
  <si>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</si>
  <si>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</si>
  <si>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</si>
  <si>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</si>
  <si>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</si>
  <si>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</si>
  <si>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</si>
  <si>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</si>
  <si>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</si>
  <si>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</si>
  <si>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</si>
  <si>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</si>
  <si>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</si>
  <si>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</si>
  <si>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</si>
  <si>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</si>
  <si>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</si>
  <si>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</si>
  <si>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</si>
  <si>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</si>
  <si>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</si>
  <si>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</si>
  <si>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</si>
  <si>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</si>
  <si>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</si>
  <si>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</si>
  <si>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</si>
  <si>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</si>
  <si>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</si>
  <si>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</si>
  <si>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</si>
  <si>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</si>
  <si>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</si>
  <si>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</si>
  <si>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</si>
  <si>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</si>
  <si>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</si>
  <si>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</si>
  <si>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</si>
  <si>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</si>
  <si>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</si>
  <si>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</si>
  <si>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</si>
  <si>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</si>
  <si>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</si>
  <si>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</si>
  <si>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</si>
  <si>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</si>
  <si>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</si>
  <si>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</si>
  <si>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</si>
  <si>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</si>
  <si>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</si>
  <si>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</si>
  <si>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</si>
  <si>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</si>
  <si>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</si>
  <si>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</si>
  <si>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</si>
  <si>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</si>
  <si>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</si>
  <si>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</si>
  <si>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</si>
  <si>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</si>
  <si>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</si>
  <si>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</si>
  <si>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</si>
  <si>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</si>
  <si>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</si>
  <si>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</si>
  <si>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</si>
  <si>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</si>
  <si>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</si>
  <si>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</si>
  <si>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</si>
  <si>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</si>
  <si>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</si>
  <si>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</si>
  <si>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</si>
  <si>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</si>
  <si>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</si>
  <si>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</si>
  <si>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</si>
  <si>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</si>
  <si>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</si>
  <si>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</si>
  <si>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</si>
  <si>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</si>
  <si>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</si>
  <si>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</si>
  <si>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</si>
  <si>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</si>
  <si>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</si>
  <si>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</si>
  <si>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</si>
  <si>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</si>
  <si>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</si>
  <si>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</si>
  <si>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</si>
  <si>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</si>
  <si>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</si>
  <si>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</si>
  <si>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</si>
  <si>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</si>
  <si>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</si>
  <si>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</si>
  <si>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</si>
  <si>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</si>
  <si>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</si>
  <si>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</si>
  <si>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</si>
  <si>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</si>
  <si>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</si>
  <si>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</si>
  <si>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</si>
  <si>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</si>
  <si>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</si>
  <si>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</si>
  <si>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</si>
  <si>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</si>
  <si>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</si>
  <si>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</si>
  <si>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</si>
  <si>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</si>
  <si>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</si>
  <si>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</si>
  <si>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</si>
  <si>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</si>
  <si>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</si>
  <si>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</si>
  <si>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</si>
  <si>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</si>
  <si>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</si>
  <si>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</si>
  <si>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</si>
  <si>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</si>
  <si>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</si>
  <si>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</si>
  <si>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</si>
  <si>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</si>
  <si>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</si>
  <si>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</si>
  <si>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</si>
  <si>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</si>
  <si>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</si>
  <si>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</si>
  <si>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</si>
  <si>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</si>
  <si>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</si>
  <si>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</si>
  <si>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</si>
  <si>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</si>
  <si>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</si>
  <si>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</si>
  <si>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</si>
  <si>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</si>
  <si>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</si>
  <si>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</si>
  <si>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</si>
  <si>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</si>
  <si>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</si>
  <si>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</si>
  <si>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</si>
  <si>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</si>
  <si>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</si>
  <si>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</si>
  <si>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</si>
  <si>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</si>
  <si>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</si>
  <si>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</si>
  <si>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</si>
  <si>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</si>
  <si>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</si>
  <si>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</si>
  <si>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</si>
  <si>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</si>
  <si>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</si>
  <si>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</si>
  <si>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</si>
  <si>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</si>
  <si>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</si>
  <si>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</si>
  <si>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</si>
  <si>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</si>
  <si>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</si>
  <si>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</si>
  <si>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</si>
  <si>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</si>
  <si>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</si>
  <si>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</si>
  <si>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</si>
  <si>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</si>
  <si>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</si>
  <si>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</si>
  <si>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</si>
  <si>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</si>
  <si>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</si>
  <si>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</si>
  <si>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</si>
  <si>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</si>
  <si>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</si>
  <si>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</si>
  <si>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</si>
  <si>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</si>
  <si>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</si>
  <si>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</si>
  <si>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</si>
  <si>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</si>
  <si>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</si>
  <si>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</si>
  <si>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</si>
  <si>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</si>
  <si>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</si>
  <si>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</si>
  <si>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</si>
  <si>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</si>
  <si>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</si>
  <si>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</si>
  <si>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</si>
  <si>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</si>
  <si>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</si>
  <si>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</si>
  <si>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</si>
  <si>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</si>
  <si>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</si>
  <si>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</si>
  <si>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</si>
  <si>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</si>
  <si>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</si>
  <si>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</si>
  <si>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</si>
  <si>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</si>
  <si>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</si>
  <si>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</si>
  <si>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</si>
  <si>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</si>
  <si>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</si>
  <si>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</si>
  <si>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</si>
  <si>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</si>
  <si>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</si>
  <si>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</si>
  <si>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</si>
  <si>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</si>
  <si>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</si>
  <si>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</si>
  <si>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</si>
  <si>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</si>
  <si>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</si>
  <si>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</si>
  <si>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</si>
  <si>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</si>
  <si>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</si>
  <si>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</si>
  <si>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</si>
  <si>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</si>
  <si>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</si>
  <si>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</si>
  <si>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</si>
  <si>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</si>
  <si>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</si>
  <si>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</si>
  <si>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</si>
  <si>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</si>
  <si>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</si>
  <si>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</si>
  <si>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</si>
  <si>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</si>
  <si>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</si>
  <si>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</si>
  <si>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</si>
  <si>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</si>
  <si>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</si>
  <si>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</si>
  <si>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</si>
  <si>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</si>
  <si>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</si>
  <si>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</si>
  <si>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</si>
  <si>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</si>
  <si>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</si>
  <si>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</si>
  <si>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</si>
  <si>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</si>
  <si>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</si>
  <si>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</si>
  <si>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</si>
  <si>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</si>
  <si>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</si>
  <si>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</si>
  <si>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</si>
  <si>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</si>
  <si>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</si>
  <si>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</si>
  <si>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</si>
  <si>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</si>
  <si>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</si>
  <si>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</si>
  <si>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</si>
  <si>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</si>
  <si>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</si>
  <si>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</si>
  <si>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</si>
  <si>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</si>
  <si>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</si>
  <si>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</si>
  <si>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</si>
  <si>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</si>
  <si>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</si>
  <si>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</si>
  <si>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</si>
  <si>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</si>
  <si>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</si>
  <si>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</si>
  <si>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</si>
  <si>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</si>
  <si>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</si>
  <si>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</si>
  <si>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</si>
  <si>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</si>
  <si>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</si>
  <si>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</si>
  <si>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</si>
  <si>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</si>
  <si>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</si>
  <si>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</si>
  <si>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</si>
  <si>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</si>
  <si>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</si>
  <si>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</si>
  <si>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</si>
  <si>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</si>
  <si>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</si>
  <si>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</si>
  <si>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</si>
  <si>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</si>
  <si>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</si>
  <si>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</si>
  <si>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</si>
  <si>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</si>
  <si>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</si>
  <si>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</si>
  <si>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</si>
  <si>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</si>
  <si>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</si>
  <si>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</si>
  <si>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</si>
  <si>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</si>
  <si>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</si>
  <si>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</si>
  <si>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</si>
  <si>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</si>
  <si>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</si>
  <si>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</si>
  <si>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</si>
  <si>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</si>
  <si>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</si>
  <si>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</si>
  <si>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</si>
  <si>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</si>
  <si>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</si>
  <si>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</si>
  <si>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</si>
  <si>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</si>
  <si>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</si>
  <si>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</si>
  <si>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</si>
  <si>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</si>
  <si>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</si>
  <si>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</si>
  <si>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</si>
  <si>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</si>
  <si>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</si>
  <si>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</si>
  <si>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</si>
  <si>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</si>
  <si>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</si>
  <si>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</si>
  <si>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</si>
  <si>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</si>
  <si>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</si>
  <si>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</si>
  <si>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</si>
  <si>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</si>
  <si>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</si>
  <si>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</si>
  <si>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</si>
  <si>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</si>
  <si>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</si>
  <si>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</si>
  <si>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</si>
  <si>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</si>
  <si>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</si>
  <si>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</si>
  <si>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</si>
  <si>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</si>
  <si>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</si>
  <si>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</si>
  <si>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</si>
  <si>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</si>
  <si>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</si>
  <si>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</si>
  <si>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</si>
  <si>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</si>
  <si>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</si>
  <si>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</si>
  <si>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</si>
  <si>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</si>
  <si>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</si>
  <si>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</si>
  <si>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</si>
  <si>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</si>
  <si>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</si>
  <si>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</si>
  <si>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</si>
  <si>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</si>
  <si>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</si>
  <si>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</si>
  <si>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</si>
  <si>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</si>
  <si>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</si>
  <si>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</si>
  <si>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</si>
  <si>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</si>
  <si>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</si>
  <si>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</si>
  <si>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</si>
  <si>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</si>
  <si>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</si>
  <si>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</si>
  <si>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</si>
  <si>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</si>
  <si>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</si>
  <si>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</si>
  <si>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</si>
  <si>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</si>
  <si>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</si>
  <si>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</si>
  <si>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</si>
  <si>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</si>
  <si>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</si>
  <si>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</si>
  <si>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</si>
  <si>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</si>
  <si>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</si>
  <si>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</si>
  <si>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</si>
  <si>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</si>
  <si>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</si>
  <si>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</si>
  <si>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</si>
  <si>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</si>
  <si>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</si>
  <si>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</si>
  <si>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</si>
  <si>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</si>
  <si>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</si>
  <si>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</si>
  <si>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</si>
  <si>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</si>
  <si>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</si>
  <si>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</si>
  <si>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</si>
  <si>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</si>
  <si>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</si>
  <si>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</si>
  <si>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</si>
  <si>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</si>
  <si>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</si>
  <si>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</si>
  <si>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</si>
  <si>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</si>
  <si>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</si>
  <si>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</si>
  <si>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</si>
  <si>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</si>
  <si>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</si>
  <si>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</si>
  <si>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</si>
  <si>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</si>
  <si>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</si>
  <si>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</si>
  <si>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</si>
  <si>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</si>
  <si>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</si>
  <si>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</si>
  <si>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</si>
  <si>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</si>
  <si>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</si>
  <si>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</si>
  <si>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</si>
  <si>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</si>
  <si>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</si>
  <si>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</si>
  <si>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</si>
  <si>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</si>
  <si>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</si>
  <si>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</si>
  <si>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</si>
  <si>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</si>
  <si>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</si>
  <si>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</si>
  <si>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</si>
  <si>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</si>
  <si>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</si>
  <si>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</si>
  <si>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</si>
  <si>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</si>
  <si>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</si>
  <si>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</si>
  <si>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</si>
  <si>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</si>
  <si>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</si>
  <si>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</si>
  <si>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</si>
  <si>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</si>
  <si>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</si>
  <si>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</si>
  <si>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</si>
  <si>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</si>
  <si>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</si>
  <si>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</si>
  <si>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</si>
  <si>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</si>
  <si>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</si>
  <si>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</si>
  <si>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</si>
  <si>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</si>
  <si>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</si>
  <si>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</si>
  <si>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</si>
  <si>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</si>
  <si>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</si>
  <si>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</si>
  <si>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</si>
  <si>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</si>
  <si>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</si>
  <si>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</si>
  <si>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</si>
  <si>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</si>
  <si>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</si>
  <si>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</si>
  <si>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</si>
  <si>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</si>
  <si>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</si>
  <si>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</si>
  <si>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</si>
  <si>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</si>
  <si>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</si>
  <si>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</si>
  <si>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</si>
  <si>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</si>
  <si>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</si>
  <si>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</si>
  <si>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</si>
  <si>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</si>
  <si>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</si>
  <si>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</si>
  <si>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</si>
  <si>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</si>
  <si>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</si>
  <si>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</si>
  <si>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</si>
  <si>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</si>
  <si>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</si>
  <si>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</si>
  <si>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</si>
  <si>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</si>
  <si>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</si>
  <si>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</si>
  <si>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</si>
  <si>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</si>
  <si>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</si>
  <si>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</si>
  <si>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</si>
  <si>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</si>
  <si>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</si>
  <si>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</si>
  <si>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</si>
  <si>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</si>
  <si>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</si>
  <si>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</si>
  <si>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</si>
  <si>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</si>
  <si>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</si>
  <si>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</si>
  <si>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</si>
  <si>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</si>
  <si>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</si>
  <si>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</si>
  <si>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</si>
  <si>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</si>
  <si>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</si>
  <si>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</si>
  <si>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</si>
  <si>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</si>
  <si>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</si>
  <si>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</si>
  <si>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</si>
  <si>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</si>
  <si>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</si>
  <si>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</si>
  <si>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</si>
  <si>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</si>
  <si>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</si>
  <si>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</si>
  <si>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</si>
  <si>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</si>
  <si>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</si>
  <si>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</si>
  <si>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</si>
  <si>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</si>
  <si>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</si>
  <si>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</si>
  <si>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</si>
  <si>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</si>
  <si>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</si>
  <si>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</si>
  <si>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</si>
  <si>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</si>
  <si>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</si>
  <si>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</si>
  <si>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</si>
  <si>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</si>
  <si>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</si>
  <si>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</si>
  <si>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</si>
  <si>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</si>
  <si>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</si>
  <si>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</si>
  <si>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</si>
  <si>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</si>
  <si>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</si>
  <si>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</si>
  <si>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</si>
  <si>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</si>
  <si>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</si>
  <si>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</si>
  <si>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</si>
  <si>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</si>
  <si>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</si>
  <si>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</si>
  <si>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</si>
  <si>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</si>
  <si>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</si>
  <si>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</si>
  <si>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</si>
  <si>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</si>
  <si>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</si>
  <si>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</si>
  <si>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</si>
  <si>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</si>
  <si>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</si>
  <si>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</si>
  <si>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</si>
  <si>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</si>
  <si>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</si>
  <si>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</si>
  <si>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</si>
  <si>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</si>
  <si>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</si>
  <si>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</si>
  <si>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</si>
  <si>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</si>
  <si>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</si>
  <si>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</si>
  <si>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</si>
  <si>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</si>
  <si>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</si>
  <si>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</si>
  <si>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</si>
  <si>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</si>
  <si>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</si>
  <si>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</si>
  <si>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</si>
  <si>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</si>
  <si>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</si>
  <si>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</si>
  <si>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</si>
  <si>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</si>
  <si>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</si>
  <si>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</si>
  <si>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</si>
  <si>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</si>
  <si>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</si>
  <si>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</si>
  <si>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</si>
  <si>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</si>
  <si>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</si>
  <si>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</si>
  <si>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</si>
  <si>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</si>
  <si>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</si>
  <si>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</si>
  <si>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</si>
  <si>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</si>
  <si>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</si>
  <si>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</si>
  <si>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</si>
  <si>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</si>
  <si>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</si>
  <si>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</si>
  <si>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</si>
  <si>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</si>
  <si>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</si>
  <si>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</si>
  <si>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</si>
  <si>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</si>
  <si>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</si>
  <si>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</si>
  <si>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</si>
  <si>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</si>
  <si>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</si>
  <si>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</si>
  <si>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</si>
  <si>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</si>
  <si>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</si>
  <si>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</si>
  <si>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</si>
  <si>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</si>
  <si>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</si>
  <si>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</si>
  <si>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</si>
  <si>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</si>
  <si>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</si>
  <si>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</si>
  <si>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</si>
  <si>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</si>
  <si>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</si>
  <si>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</si>
  <si>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</si>
  <si>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</si>
  <si>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</si>
  <si>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</si>
  <si>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</si>
  <si>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</si>
  <si>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</si>
  <si>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</si>
  <si>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</si>
  <si>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</si>
  <si>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</si>
  <si>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</si>
  <si>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</si>
  <si>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</si>
  <si>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</si>
  <si>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</si>
  <si>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</si>
  <si>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</si>
  <si>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</si>
  <si>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</si>
  <si>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</si>
  <si>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</si>
  <si>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</si>
  <si>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</si>
  <si>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</si>
  <si>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</si>
  <si>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</si>
  <si>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</si>
  <si>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</si>
  <si>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</si>
  <si>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</si>
  <si>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</si>
  <si>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</si>
  <si>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</si>
  <si>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</si>
  <si>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</si>
  <si>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</si>
  <si>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</si>
  <si>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</si>
  <si>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</si>
  <si>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</si>
  <si>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</si>
  <si>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</si>
  <si>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</si>
  <si>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</si>
  <si>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</si>
  <si>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</si>
  <si>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</si>
  <si>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</si>
  <si>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</si>
  <si>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</si>
  <si>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</si>
  <si>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</si>
  <si>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</si>
  <si>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</si>
  <si>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</si>
  <si>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</si>
  <si>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</si>
  <si>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</si>
  <si>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</si>
  <si>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</si>
  <si>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</si>
  <si>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</si>
  <si>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</si>
  <si>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</si>
  <si>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</si>
  <si>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</si>
  <si>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</si>
  <si>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</si>
  <si>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</si>
  <si>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</si>
  <si>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</si>
  <si>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</si>
  <si>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</si>
  <si>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</si>
  <si>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</si>
  <si>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</si>
  <si>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</si>
  <si>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</si>
  <si>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</si>
  <si>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</si>
  <si>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</si>
  <si>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</si>
  <si>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</si>
  <si>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</si>
  <si>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</si>
  <si>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</si>
  <si>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</si>
  <si>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</si>
  <si>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</si>
  <si>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</si>
  <si>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</si>
  <si>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</si>
  <si>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</si>
  <si>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</si>
  <si>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</si>
  <si>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</si>
  <si>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</si>
  <si>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</si>
  <si>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</si>
  <si>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</si>
  <si>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</si>
  <si>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</si>
  <si>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</si>
  <si>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</si>
  <si>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</si>
  <si>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</si>
  <si>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</si>
  <si>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</si>
  <si>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</si>
  <si>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</si>
  <si>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</si>
  <si>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</si>
  <si>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</si>
  <si>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</si>
  <si>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</si>
  <si>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</si>
  <si>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</si>
  <si>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</si>
  <si>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</si>
  <si>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</si>
  <si>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</si>
  <si>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</si>
  <si>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</si>
  <si>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</si>
  <si>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</si>
  <si>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</si>
  <si>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</si>
  <si>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</si>
  <si>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</si>
  <si>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</si>
  <si>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</si>
  <si>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</si>
  <si>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</si>
  <si>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</si>
  <si>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</si>
  <si>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</si>
  <si>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</si>
  <si>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</si>
  <si>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</si>
  <si>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</si>
  <si>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</si>
  <si>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</si>
  <si>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</si>
  <si>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</si>
  <si>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</si>
  <si>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</si>
  <si>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</si>
  <si>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</si>
  <si>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</si>
  <si>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</si>
  <si>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</si>
  <si>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</si>
  <si>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</si>
  <si>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</si>
  <si>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</si>
  <si>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</si>
  <si>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</si>
  <si>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</si>
  <si>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</si>
  <si>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</si>
  <si>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</si>
  <si>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</si>
  <si>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</si>
  <si>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</si>
  <si>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</si>
  <si>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</si>
  <si>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</si>
  <si>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</si>
  <si>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</si>
  <si>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</si>
  <si>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</si>
  <si>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</si>
  <si>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</si>
  <si>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</si>
  <si>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</si>
  <si>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</si>
  <si>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</si>
  <si>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</si>
  <si>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</si>
  <si>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</si>
  <si>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</si>
  <si>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</si>
  <si>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</si>
  <si>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</si>
  <si>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</si>
  <si>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</si>
  <si>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</si>
  <si>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</si>
  <si>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</si>
  <si>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</si>
  <si>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</si>
  <si>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</si>
  <si>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</si>
  <si>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</si>
  <si>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</si>
  <si>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</si>
  <si>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</si>
  <si>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</si>
  <si>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</si>
  <si>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</si>
  <si>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</si>
  <si>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</si>
  <si>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</si>
  <si>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</si>
  <si>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</si>
  <si>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</si>
  <si>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</si>
  <si>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</si>
  <si>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</si>
  <si>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</si>
  <si>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</si>
  <si>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</si>
  <si>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</si>
  <si>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</si>
  <si>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</si>
  <si>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</si>
  <si>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</si>
  <si>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</si>
  <si>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</si>
  <si>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</si>
  <si>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</si>
  <si>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</si>
  <si>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</si>
  <si>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</si>
  <si>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</si>
  <si>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</si>
  <si>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</si>
  <si>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</si>
  <si>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</si>
  <si>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</si>
  <si>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</si>
  <si>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</si>
  <si>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</si>
  <si>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</si>
  <si>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</si>
  <si>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</si>
  <si>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</si>
  <si>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</si>
  <si>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</si>
  <si>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</si>
  <si>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</si>
  <si>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</si>
  <si>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</si>
  <si>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</si>
  <si>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</si>
  <si>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</si>
  <si>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</si>
  <si>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</si>
  <si>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</si>
  <si>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</si>
  <si>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</si>
  <si>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</si>
  <si>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</si>
  <si>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</si>
  <si>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</si>
  <si>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</si>
  <si>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</si>
  <si>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</si>
  <si>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</si>
  <si>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</si>
  <si>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</si>
  <si>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</si>
  <si>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</si>
  <si>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</si>
  <si>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</si>
  <si>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</si>
  <si>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</si>
  <si>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</si>
  <si>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</si>
  <si>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</si>
  <si>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</si>
  <si>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</si>
  <si>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</si>
  <si>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</si>
  <si>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</si>
  <si>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</si>
  <si>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</si>
  <si>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</si>
  <si>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</si>
  <si>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</si>
  <si>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</si>
  <si>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</si>
  <si>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</si>
  <si>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</si>
  <si>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</si>
  <si>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</si>
  <si>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</si>
  <si>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</si>
  <si>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</si>
  <si>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</si>
  <si>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</si>
  <si>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</si>
  <si>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</si>
  <si>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</si>
  <si>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</si>
  <si>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</si>
  <si>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</si>
  <si>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</si>
  <si>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</si>
  <si>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</si>
  <si>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</si>
  <si>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</si>
  <si>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</si>
  <si>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</si>
  <si>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</si>
  <si>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</si>
  <si>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</si>
  <si>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</si>
  <si>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</si>
  <si>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</si>
  <si>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</si>
  <si>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</si>
  <si>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</si>
  <si>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</si>
  <si>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</si>
  <si>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</si>
  <si>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</si>
  <si>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</si>
  <si>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</si>
  <si>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</si>
  <si>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</si>
  <si>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</si>
  <si>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</si>
  <si>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</si>
  <si>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</si>
  <si>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</si>
  <si>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</si>
  <si>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</si>
  <si>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</si>
  <si>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</si>
  <si>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</si>
  <si>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</si>
  <si>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</si>
  <si>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</si>
  <si>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</si>
  <si>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</si>
  <si>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</si>
  <si>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</si>
  <si>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</si>
  <si>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</si>
  <si>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</si>
  <si>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</si>
  <si>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</si>
  <si>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</si>
  <si>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</si>
  <si>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</si>
  <si>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</si>
  <si>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</si>
  <si>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</si>
  <si>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</si>
  <si>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</si>
  <si>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</si>
  <si>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</si>
  <si>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</si>
  <si>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</si>
  <si>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</si>
  <si>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</si>
  <si>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</si>
  <si>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</si>
  <si>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</si>
  <si>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</si>
  <si>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</si>
  <si>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</si>
  <si>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</si>
  <si>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</si>
  <si>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</si>
  <si>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</si>
  <si>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</si>
  <si>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</si>
  <si>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</si>
  <si>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</si>
  <si>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</si>
  <si>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</si>
  <si>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</si>
  <si>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</si>
  <si>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</si>
  <si>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</si>
  <si>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</si>
  <si>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</si>
  <si>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</si>
  <si>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</si>
  <si>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</si>
  <si>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</si>
  <si>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</si>
  <si>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</si>
  <si>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</si>
  <si>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</si>
  <si>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</si>
  <si>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</si>
  <si>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</si>
  <si>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</si>
  <si>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</si>
  <si>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</si>
  <si>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</si>
  <si>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</si>
  <si>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</si>
  <si>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</si>
  <si>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</si>
  <si>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</si>
  <si>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</si>
  <si>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</si>
  <si>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</si>
  <si>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</si>
  <si>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</si>
  <si>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</si>
  <si>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</si>
  <si>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</si>
  <si>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</si>
  <si>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</si>
  <si>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</si>
  <si>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</si>
  <si>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</si>
  <si>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</si>
  <si>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</si>
  <si>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</si>
  <si>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</si>
  <si>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</si>
  <si>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</si>
  <si>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</si>
  <si>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</si>
  <si>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</si>
  <si>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</si>
  <si>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</si>
  <si>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</si>
  <si>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</si>
  <si>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</si>
  <si>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</si>
  <si>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</si>
  <si>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</si>
  <si>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</si>
  <si>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</si>
  <si>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</si>
  <si>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</si>
  <si>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</si>
  <si>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</si>
  <si>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</si>
  <si>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</si>
  <si>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</si>
  <si>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</si>
  <si>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</si>
  <si>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</si>
  <si>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</si>
  <si>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</si>
  <si>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</si>
  <si>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</si>
  <si>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</si>
  <si>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</si>
  <si>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</si>
  <si>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</si>
  <si>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</si>
  <si>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</si>
  <si>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</si>
  <si>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</si>
  <si>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</si>
  <si>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</si>
  <si>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</si>
  <si>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</si>
  <si>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</si>
  <si>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</si>
  <si>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</si>
  <si>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</si>
  <si>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</si>
  <si>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</si>
  <si>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</si>
  <si>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</si>
  <si>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</si>
  <si>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</si>
  <si>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</si>
  <si>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</si>
  <si>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</si>
  <si>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</si>
  <si>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</si>
  <si>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</si>
  <si>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</si>
  <si>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</si>
  <si>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</si>
  <si>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</si>
  <si>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</si>
  <si>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</si>
  <si>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</si>
  <si>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</si>
  <si>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</si>
  <si>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</si>
  <si>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</si>
  <si>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</si>
  <si>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</si>
  <si>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</si>
  <si>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</si>
  <si>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</si>
  <si>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</si>
  <si>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</si>
  <si>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</si>
  <si>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</si>
  <si>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</si>
  <si>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</si>
  <si>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</si>
  <si>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</si>
  <si>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</si>
  <si>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</si>
  <si>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</si>
  <si>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</si>
  <si>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</si>
  <si>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</si>
  <si>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</si>
  <si>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</si>
  <si>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</si>
  <si>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</si>
  <si>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</si>
  <si>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</si>
  <si>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</si>
  <si>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</si>
  <si>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</si>
  <si>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</si>
  <si>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</si>
  <si>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</si>
  <si>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</si>
  <si>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</si>
  <si>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</si>
  <si>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</si>
  <si>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</si>
  <si>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</si>
  <si>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</si>
  <si>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</si>
  <si>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</si>
  <si>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</si>
  <si>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</si>
  <si>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</si>
  <si>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</si>
  <si>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</si>
  <si>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</si>
  <si>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</si>
  <si>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</si>
  <si>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</si>
  <si>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</si>
  <si>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</si>
  <si>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</si>
  <si>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</si>
  <si>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</si>
  <si>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</si>
  <si>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</si>
  <si>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</si>
  <si>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</si>
  <si>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</si>
  <si>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</si>
  <si>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</si>
  <si>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</si>
  <si>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</si>
  <si>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</si>
  <si>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</si>
  <si>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</si>
  <si>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</si>
  <si>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</si>
  <si>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</si>
  <si>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</si>
  <si>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</si>
  <si>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</si>
  <si>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</si>
  <si>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</si>
  <si>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</si>
  <si>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</si>
  <si>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</si>
  <si>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</si>
  <si>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</si>
  <si>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</si>
  <si>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</si>
  <si>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</si>
  <si>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</si>
  <si>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</si>
  <si>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</si>
  <si>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</si>
  <si>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</si>
  <si>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</si>
  <si>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</si>
  <si>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</si>
  <si>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</si>
  <si>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</si>
  <si>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</si>
  <si>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</si>
  <si>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</si>
  <si>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</si>
  <si>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</si>
  <si>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</si>
  <si>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</si>
  <si>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</si>
  <si>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</si>
  <si>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</si>
  <si>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</si>
  <si>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</si>
  <si>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</si>
  <si>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</si>
  <si>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</si>
  <si>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</si>
  <si>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</si>
  <si>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</si>
  <si>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</si>
  <si>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</si>
  <si>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</si>
  <si>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</si>
  <si>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</si>
  <si>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</si>
  <si>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</si>
  <si>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</si>
  <si>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</si>
  <si>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</si>
  <si>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</si>
  <si>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</si>
  <si>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</si>
  <si>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</si>
  <si>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</si>
  <si>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</si>
  <si>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</si>
  <si>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</si>
  <si>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</si>
  <si>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</si>
  <si>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</si>
  <si>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</si>
  <si>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</si>
  <si>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</si>
  <si>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</si>
  <si>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</si>
  <si>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</si>
  <si>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</si>
  <si>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</si>
  <si>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</si>
  <si>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</si>
  <si>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</si>
  <si>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</si>
  <si>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</si>
  <si>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</si>
  <si>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</si>
  <si>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</si>
  <si>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</si>
  <si>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</si>
  <si>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</si>
  <si>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</si>
  <si>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</si>
  <si>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</si>
  <si>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</si>
  <si>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</si>
  <si>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</si>
  <si>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</si>
  <si>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</si>
  <si>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</si>
  <si>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</si>
  <si>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</si>
  <si>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</si>
  <si>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</si>
  <si>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</si>
  <si>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</si>
  <si>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</si>
  <si>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</si>
  <si>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</si>
  <si>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</si>
  <si>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</si>
  <si>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</si>
  <si>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</si>
  <si>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</si>
  <si>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</si>
  <si>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</si>
  <si>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</si>
  <si>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</si>
  <si>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</si>
  <si>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</si>
  <si>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</si>
  <si>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</si>
  <si>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</si>
  <si>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</si>
  <si>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</si>
  <si>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</si>
  <si>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</si>
  <si>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</si>
  <si>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</si>
  <si>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</si>
  <si>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</si>
  <si>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</si>
  <si>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</si>
  <si>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</si>
  <si>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</si>
  <si>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</si>
  <si>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</si>
  <si>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</si>
  <si>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</si>
  <si>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</si>
  <si>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</si>
  <si>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</si>
  <si>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</si>
  <si>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</si>
  <si>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</si>
  <si>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</si>
  <si>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</si>
  <si>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</si>
  <si>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</si>
  <si>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</si>
  <si>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</si>
  <si>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</si>
  <si>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</si>
  <si>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</si>
  <si>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</si>
  <si>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</si>
  <si>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</si>
  <si>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</si>
  <si>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</si>
  <si>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</si>
  <si>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</si>
  <si>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</si>
  <si>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</si>
  <si>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</si>
  <si>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</si>
  <si>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</si>
  <si>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</si>
  <si>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</si>
  <si>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</si>
  <si>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</si>
  <si>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</si>
  <si>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</si>
  <si>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</si>
  <si>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</si>
  <si>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</si>
  <si>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</si>
  <si>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</si>
  <si>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</si>
  <si>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</si>
  <si>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</si>
  <si>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</si>
  <si>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</si>
  <si>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</si>
  <si>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</si>
  <si>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</si>
  <si>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</si>
  <si>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</si>
  <si>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</si>
  <si>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</si>
  <si>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</si>
  <si>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</si>
  <si>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</si>
  <si>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</si>
  <si>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</si>
  <si>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</si>
  <si>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</si>
  <si>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</si>
  <si>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</si>
  <si>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</si>
  <si>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</si>
  <si>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</si>
  <si>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</si>
  <si>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</si>
  <si>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</si>
  <si>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</si>
  <si>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</si>
  <si>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</si>
  <si>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</si>
  <si>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</si>
  <si>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</si>
  <si>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</si>
  <si>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</si>
  <si>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</si>
  <si>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</si>
  <si>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</si>
  <si>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</si>
  <si>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</si>
  <si>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</si>
  <si>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</si>
  <si>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</si>
  <si>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</si>
  <si>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</si>
  <si>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</si>
  <si>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</si>
  <si>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</si>
  <si>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</si>
  <si>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</si>
  <si>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</si>
  <si>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</si>
  <si>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</si>
  <si>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</si>
  <si>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</si>
  <si>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</si>
  <si>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</si>
  <si>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</si>
  <si>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</si>
  <si>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</si>
  <si>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</si>
  <si>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</si>
  <si>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</si>
  <si>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</si>
  <si>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</si>
  <si>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</si>
  <si>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</si>
  <si>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</si>
  <si>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</si>
  <si>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</si>
  <si>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</si>
  <si>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</si>
  <si>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</si>
  <si>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</si>
  <si>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</si>
  <si>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</si>
  <si>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</si>
  <si>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</si>
  <si>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</si>
  <si>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</si>
  <si>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</si>
  <si>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</si>
  <si>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</si>
  <si>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</si>
  <si>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</si>
  <si>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</si>
  <si>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</si>
  <si>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</si>
  <si>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</si>
  <si>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</si>
  <si>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</si>
  <si>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</si>
  <si>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</si>
  <si>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</si>
  <si>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</si>
  <si>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</si>
  <si>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</si>
  <si>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</si>
  <si>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</si>
  <si>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</si>
  <si>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</si>
  <si>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</si>
  <si>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</si>
  <si>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</si>
  <si>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</si>
  <si>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</si>
  <si>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</si>
  <si>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</si>
  <si>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</si>
  <si>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</si>
  <si>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</si>
  <si>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</si>
  <si>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</si>
  <si>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</si>
  <si>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</si>
  <si>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</si>
  <si>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</si>
  <si>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</si>
  <si>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</si>
  <si>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</si>
  <si>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</si>
  <si>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</si>
  <si>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</si>
  <si>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</si>
  <si>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</si>
  <si>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</si>
  <si>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</si>
  <si>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</si>
  <si>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</si>
  <si>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</si>
  <si>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</si>
  <si>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</si>
  <si>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</si>
  <si>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</si>
  <si>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</si>
  <si>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</si>
  <si>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</si>
  <si>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</si>
  <si>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</si>
  <si>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</si>
  <si>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</si>
  <si>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</si>
  <si>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</si>
  <si>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</si>
  <si>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</si>
  <si>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</si>
  <si>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</si>
  <si>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</si>
  <si>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</si>
  <si>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</si>
  <si>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</si>
  <si>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</si>
  <si>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</si>
  <si>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</si>
  <si>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</si>
  <si>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</si>
  <si>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</si>
  <si>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</si>
  <si>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</si>
  <si>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</si>
  <si>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</si>
  <si>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</si>
  <si>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</si>
  <si>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</si>
  <si>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</si>
  <si>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</si>
  <si>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</si>
  <si>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</si>
  <si>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</si>
  <si>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</si>
  <si>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</si>
  <si>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</si>
  <si>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</si>
  <si>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</si>
  <si>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</si>
  <si>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</si>
  <si>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</si>
  <si>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</si>
  <si>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</si>
  <si>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</si>
  <si>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</si>
  <si>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</si>
  <si>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</si>
  <si>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</si>
  <si>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</si>
  <si>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</si>
  <si>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</si>
  <si>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</si>
  <si>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</si>
  <si>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</si>
  <si>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</si>
  <si>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</si>
  <si>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</si>
  <si>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</si>
  <si>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</si>
  <si>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</si>
  <si>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</si>
  <si>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</si>
  <si>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</si>
  <si>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</si>
  <si>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</si>
  <si>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</si>
  <si>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</si>
  <si>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</si>
  <si>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</si>
  <si>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</si>
  <si>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</si>
  <si>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</si>
  <si>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</si>
  <si>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</si>
  <si>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</si>
  <si>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</si>
  <si>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</si>
  <si>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</si>
  <si>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</si>
  <si>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</si>
  <si>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</si>
  <si>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</si>
  <si>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</si>
  <si>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</si>
  <si>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</si>
  <si>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</si>
  <si>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</si>
  <si>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</si>
  <si>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</si>
  <si>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</si>
  <si>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</si>
  <si>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</si>
  <si>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</si>
  <si>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</si>
  <si>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</si>
  <si>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</si>
  <si>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</si>
  <si>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</si>
  <si>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</si>
  <si>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</si>
  <si>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</si>
  <si>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</si>
  <si>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</si>
  <si>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</si>
  <si>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</si>
  <si>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</si>
  <si>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</si>
  <si>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</si>
  <si>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</si>
  <si>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</si>
  <si>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</si>
  <si>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</si>
  <si>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</si>
  <si>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</si>
  <si>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</si>
  <si>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</si>
  <si>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</si>
  <si>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</si>
  <si>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</si>
  <si>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</si>
  <si>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</si>
  <si>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</si>
  <si>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</si>
  <si>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</si>
  <si>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</si>
  <si>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</si>
  <si>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</si>
  <si>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</si>
  <si>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</si>
  <si>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</si>
  <si>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</si>
  <si>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</si>
  <si>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</si>
  <si>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</si>
  <si>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</si>
  <si>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</si>
  <si>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</si>
  <si>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</si>
  <si>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</si>
  <si>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</si>
  <si>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</si>
  <si>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</si>
  <si>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</si>
  <si>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</si>
  <si>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</si>
  <si>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</si>
  <si>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</si>
  <si>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</si>
  <si>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</si>
  <si>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</si>
  <si>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</si>
  <si>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</si>
  <si>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</si>
  <si>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</si>
  <si>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</si>
  <si>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</si>
  <si>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</si>
  <si>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</si>
  <si>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</si>
  <si>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</si>
  <si>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</si>
  <si>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</si>
  <si>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</si>
  <si>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</si>
  <si>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</si>
  <si>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</si>
  <si>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</si>
  <si>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</si>
  <si>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</si>
  <si>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</si>
  <si>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</si>
  <si>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</si>
  <si>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</si>
  <si>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</si>
  <si>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</si>
  <si>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</si>
  <si>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</si>
  <si>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</si>
  <si>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</si>
  <si>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</si>
  <si>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</si>
  <si>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</si>
  <si>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</si>
  <si>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</si>
  <si>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</si>
  <si>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</si>
  <si>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</si>
  <si>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</si>
  <si>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</si>
  <si>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</si>
  <si>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</si>
  <si>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</si>
  <si>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</si>
  <si>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</si>
  <si>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</si>
  <si>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</si>
  <si>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</si>
  <si>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</si>
  <si>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</si>
  <si>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</si>
  <si>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</si>
  <si>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</si>
  <si>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</si>
  <si>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</si>
  <si>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</si>
  <si>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</si>
  <si>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</si>
  <si>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</si>
  <si>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</si>
  <si>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</si>
  <si>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</si>
  <si>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</si>
  <si>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</si>
  <si>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</si>
  <si>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</si>
  <si>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</si>
  <si>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</si>
  <si>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</si>
  <si>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</si>
  <si>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</si>
  <si>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</si>
  <si>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</si>
  <si>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</si>
  <si>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</si>
  <si>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</si>
  <si>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</si>
  <si>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</si>
  <si>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</si>
  <si>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</si>
  <si>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</si>
  <si>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</si>
  <si>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</si>
  <si>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</si>
  <si>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</si>
  <si>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</si>
  <si>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</si>
  <si>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</si>
  <si>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</si>
  <si>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</si>
  <si>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</si>
  <si>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</si>
  <si>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</si>
  <si>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</si>
  <si>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</si>
  <si>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</si>
  <si>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</si>
  <si>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</si>
  <si>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</si>
  <si>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</si>
  <si>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</si>
  <si>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</si>
  <si>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</si>
  <si>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</si>
  <si>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</si>
  <si>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</si>
  <si>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</si>
  <si>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</si>
  <si>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</si>
  <si>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</si>
  <si>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</si>
  <si>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</si>
  <si>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</si>
  <si>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</si>
  <si>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</si>
  <si>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</si>
  <si>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</si>
  <si>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</si>
  <si>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</si>
  <si>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</si>
  <si>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</si>
  <si>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</si>
  <si>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</si>
  <si>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</si>
  <si>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</si>
  <si>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</si>
  <si>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</si>
  <si>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</si>
  <si>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</si>
  <si>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</si>
  <si>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</si>
  <si>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</si>
  <si>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</si>
  <si>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</si>
  <si>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</si>
  <si>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</si>
  <si>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</si>
  <si>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</si>
  <si>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</si>
  <si>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</si>
  <si>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</si>
  <si>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</si>
  <si>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</si>
  <si>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</si>
  <si>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</si>
  <si>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</si>
  <si>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</si>
  <si>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</si>
  <si>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</si>
  <si>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</si>
  <si>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</si>
  <si>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</si>
  <si>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</si>
  <si>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</si>
  <si>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</si>
  <si>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</si>
  <si>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</si>
  <si>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</si>
  <si>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</si>
  <si>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</si>
  <si>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</si>
  <si>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</si>
  <si>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</si>
  <si>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</si>
  <si>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</si>
  <si>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</si>
  <si>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</si>
  <si>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</si>
  <si>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</si>
  <si>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</si>
  <si>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</si>
  <si>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</si>
  <si>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</si>
  <si>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</si>
  <si>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</si>
  <si>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</si>
  <si>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</si>
  <si>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</si>
  <si>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</si>
  <si>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</si>
  <si>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</si>
  <si>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</si>
  <si>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</si>
  <si>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</si>
  <si>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</si>
  <si>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</si>
  <si>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</si>
  <si>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</si>
  <si>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</si>
  <si>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</si>
  <si>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</si>
  <si>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</si>
  <si>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</si>
  <si>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</si>
  <si>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</si>
  <si>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</si>
  <si>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</si>
  <si>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</si>
  <si>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</si>
  <si>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</si>
  <si>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</si>
  <si>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</si>
  <si>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</si>
  <si>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</si>
  <si>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</si>
  <si>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</si>
  <si>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</si>
  <si>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</si>
  <si>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</si>
  <si>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</si>
  <si>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</si>
  <si>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</si>
  <si>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</si>
  <si>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</si>
  <si>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</si>
  <si>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</si>
  <si>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</si>
  <si>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</si>
  <si>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</si>
  <si>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</si>
  <si>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</si>
  <si>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</si>
  <si>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</si>
  <si>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</si>
  <si>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</si>
  <si>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</si>
  <si>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</si>
  <si>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</si>
  <si>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</si>
  <si>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</si>
  <si>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</si>
  <si>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</si>
  <si>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</si>
  <si>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</si>
  <si>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</si>
  <si>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</si>
  <si>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</si>
  <si>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</si>
  <si>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</si>
  <si>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</si>
  <si>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</si>
  <si>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</si>
  <si>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</si>
  <si>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</si>
  <si>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</si>
  <si>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</si>
  <si>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</si>
  <si>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</si>
  <si>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</si>
  <si>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</si>
  <si>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</si>
  <si>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</si>
  <si>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</si>
  <si>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</si>
  <si>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</si>
  <si>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</si>
  <si>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</si>
  <si>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</si>
  <si>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</si>
  <si>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</si>
  <si>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</si>
  <si>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</si>
  <si>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</si>
  <si>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</si>
  <si>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</si>
  <si>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</si>
  <si>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</si>
  <si>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</si>
  <si>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</si>
  <si>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</si>
  <si>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</si>
  <si>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</si>
  <si>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</si>
  <si>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</si>
  <si>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</si>
  <si>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</si>
  <si>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</si>
  <si>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</si>
  <si>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</si>
  <si>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</si>
  <si>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</si>
  <si>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</si>
  <si>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</si>
  <si>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</si>
  <si>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</si>
  <si>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</si>
  <si>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</si>
  <si>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</si>
  <si>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</si>
  <si>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</si>
  <si>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</si>
  <si>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</si>
  <si>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</si>
  <si>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</si>
  <si>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</si>
  <si>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</si>
  <si>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</si>
  <si>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</si>
  <si>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</si>
  <si>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</si>
  <si>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</si>
  <si>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</si>
  <si>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</si>
  <si>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</si>
  <si>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</si>
  <si>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</si>
  <si>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</si>
  <si>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</si>
  <si>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</si>
  <si>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</si>
  <si>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</si>
  <si>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</si>
  <si>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</si>
  <si>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</si>
  <si>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</si>
  <si>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</si>
  <si>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</si>
  <si>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</si>
  <si>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</si>
  <si>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</si>
  <si>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</si>
  <si>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</si>
  <si>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</si>
  <si>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</si>
  <si>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</si>
  <si>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</si>
  <si>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</si>
  <si>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</si>
  <si>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</si>
  <si>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</si>
  <si>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</si>
  <si>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</si>
  <si>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</si>
  <si>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</si>
  <si>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</si>
  <si>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</si>
  <si>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</si>
  <si>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</si>
  <si>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</si>
  <si>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</si>
  <si>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</si>
  <si>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</si>
  <si>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</si>
  <si>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</si>
  <si>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</si>
  <si>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</si>
  <si>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</si>
  <si>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</si>
  <si>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</si>
  <si>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</si>
  <si>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</si>
  <si>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</si>
  <si>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</si>
  <si>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</si>
  <si>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</si>
  <si>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</si>
  <si>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</si>
  <si>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</si>
  <si>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</si>
  <si>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</si>
  <si>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</si>
  <si>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</si>
  <si>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</si>
  <si>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</si>
  <si>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</si>
  <si>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</si>
  <si>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</si>
  <si>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</si>
  <si>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</si>
  <si>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</si>
  <si>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</si>
  <si>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</si>
  <si>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</si>
  <si>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</si>
  <si>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</si>
  <si>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</si>
  <si>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</si>
  <si>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</si>
  <si>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</si>
  <si>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</si>
  <si>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</si>
  <si>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</si>
  <si>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</si>
  <si>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</si>
  <si>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</si>
  <si>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</si>
  <si>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</si>
  <si>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</si>
  <si>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</si>
  <si>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</si>
  <si>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</si>
  <si>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</si>
  <si>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</si>
  <si>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</si>
  <si>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</si>
  <si>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</si>
  <si>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</si>
  <si>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</si>
  <si>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</si>
  <si>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</si>
  <si>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</si>
  <si>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</si>
  <si>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</si>
  <si>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</si>
  <si>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</si>
  <si>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</si>
  <si>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</si>
  <si>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</si>
  <si>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</si>
  <si>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</si>
  <si>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</si>
  <si>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</si>
  <si>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</si>
  <si>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</si>
  <si>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</si>
  <si>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</si>
  <si>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</si>
  <si>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</si>
  <si>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</si>
  <si>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</si>
  <si>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</si>
  <si>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</si>
  <si>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</si>
  <si>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</si>
  <si>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</si>
  <si>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</si>
  <si>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</si>
  <si>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</si>
  <si>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</si>
  <si>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</si>
  <si>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</si>
  <si>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</si>
  <si>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</si>
  <si>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</si>
  <si>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</si>
  <si>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</si>
  <si>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</si>
  <si>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</si>
  <si>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</si>
  <si>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</si>
  <si>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</si>
  <si>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</si>
  <si>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</si>
  <si>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</si>
  <si>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</si>
  <si>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</si>
  <si>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</si>
  <si>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</si>
  <si>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</si>
  <si>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</si>
  <si>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</si>
  <si>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</si>
  <si>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</si>
  <si>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</si>
  <si>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</si>
  <si>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</si>
  <si>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</si>
  <si>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</si>
  <si>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</si>
  <si>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</si>
  <si>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</si>
  <si>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</si>
  <si>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</si>
  <si>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</si>
  <si>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</si>
  <si>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</si>
  <si>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</si>
  <si>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</si>
  <si>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</si>
  <si>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</si>
  <si>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</si>
  <si>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</si>
  <si>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</si>
  <si>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</si>
  <si>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</si>
  <si>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</si>
  <si>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</si>
  <si>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</si>
  <si>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</si>
  <si>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</si>
  <si>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</si>
  <si>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</si>
  <si>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</si>
  <si>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</si>
  <si>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</si>
  <si>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</si>
  <si>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</si>
  <si>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</si>
  <si>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</si>
  <si>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</si>
  <si>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</si>
  <si>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</si>
  <si>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</si>
  <si>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</si>
  <si>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</si>
  <si>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</si>
  <si>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</si>
  <si>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</si>
  <si>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</si>
  <si>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</si>
  <si>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</si>
  <si>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</si>
  <si>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</si>
  <si>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</si>
  <si>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</si>
  <si>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</si>
  <si>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</si>
  <si>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</si>
  <si>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</si>
  <si>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</si>
  <si>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</si>
  <si>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</si>
  <si>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</si>
  <si>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</si>
  <si>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</si>
  <si>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</si>
  <si>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</si>
  <si>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</si>
  <si>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</si>
  <si>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</si>
  <si>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</si>
  <si>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</si>
  <si>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</si>
  <si>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</si>
  <si>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</si>
  <si>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</si>
  <si>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</si>
  <si>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</si>
  <si>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</si>
  <si>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</si>
  <si>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</si>
  <si>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</si>
  <si>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</si>
  <si>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</si>
  <si>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</si>
  <si>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</si>
  <si>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</si>
  <si>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</si>
  <si>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</si>
  <si>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</si>
  <si>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</si>
  <si>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</si>
  <si>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</si>
  <si>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</si>
  <si>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</si>
  <si>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</si>
  <si>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</si>
  <si>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</si>
  <si>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</si>
  <si>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</si>
  <si>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</si>
  <si>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</si>
  <si>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</si>
  <si>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</si>
  <si>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</si>
  <si>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</si>
  <si>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</si>
  <si>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</si>
  <si>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</si>
  <si>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</si>
  <si>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</si>
  <si>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</si>
  <si>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</si>
  <si>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</si>
  <si>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</si>
  <si>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</si>
  <si>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</si>
  <si>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</si>
  <si>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</si>
  <si>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</si>
  <si>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</si>
  <si>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</si>
  <si>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</si>
  <si>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</si>
  <si>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</si>
  <si>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</si>
  <si>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</si>
  <si>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</si>
  <si>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</si>
  <si>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</si>
  <si>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</si>
  <si>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</si>
  <si>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</si>
  <si>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</si>
  <si>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</si>
  <si>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</si>
  <si>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</si>
  <si>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</si>
  <si>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</si>
  <si>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</si>
  <si>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</si>
  <si>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</si>
  <si>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</si>
  <si>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</si>
  <si>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</si>
  <si>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</si>
  <si>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</si>
  <si>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</si>
  <si>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</si>
  <si>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</si>
  <si>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</si>
  <si>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</si>
  <si>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</si>
  <si>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</si>
  <si>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</si>
  <si>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</si>
  <si>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</si>
  <si>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</si>
  <si>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</si>
  <si>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</si>
  <si>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</si>
  <si>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</si>
  <si>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</si>
  <si>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</si>
  <si>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</si>
  <si>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</si>
  <si>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</si>
  <si>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</si>
  <si>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</si>
  <si>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</si>
  <si>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</si>
  <si>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</si>
  <si>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</si>
  <si>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</si>
  <si>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</si>
  <si>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</si>
  <si>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</si>
  <si>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</si>
  <si>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</si>
  <si>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</si>
  <si>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</si>
  <si>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</si>
  <si>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</si>
  <si>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</si>
  <si>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</si>
  <si>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</si>
  <si>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</si>
  <si>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</si>
  <si>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</si>
  <si>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</si>
  <si>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</si>
  <si>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</si>
  <si>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</si>
  <si>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</si>
  <si>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</si>
  <si>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</si>
  <si>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</si>
  <si>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</si>
  <si>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</si>
  <si>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</si>
  <si>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</si>
  <si>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</si>
  <si>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</si>
  <si>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</si>
  <si>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</si>
  <si>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</si>
  <si>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</si>
  <si>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</si>
  <si>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</si>
  <si>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</si>
  <si>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</si>
  <si>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</si>
  <si>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</si>
  <si>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</si>
  <si>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</si>
  <si>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</si>
  <si>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</si>
  <si>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</si>
  <si>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</si>
  <si>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</si>
  <si>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</si>
  <si>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</si>
  <si>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</si>
  <si>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</si>
  <si>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</si>
  <si>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</si>
  <si>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</si>
  <si>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</si>
  <si>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</si>
  <si>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</si>
  <si>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</si>
  <si>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</si>
  <si>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</si>
  <si>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</si>
  <si>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</si>
  <si>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</si>
  <si>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</si>
  <si>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</si>
  <si>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</si>
  <si>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</si>
  <si>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</si>
  <si>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</si>
  <si>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</si>
  <si>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</si>
  <si>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</si>
  <si>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</si>
  <si>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</si>
  <si>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</si>
  <si>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</si>
  <si>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</si>
  <si>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</si>
  <si>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</si>
  <si>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</si>
  <si>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</si>
  <si>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</si>
  <si>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</si>
  <si>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</si>
  <si>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</si>
  <si>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</si>
  <si>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</si>
  <si>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</si>
  <si>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</si>
  <si>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</si>
  <si>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</si>
  <si>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</si>
  <si>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</si>
  <si>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</si>
  <si>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</si>
  <si>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</si>
  <si>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</si>
  <si>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</si>
  <si>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</si>
  <si>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</si>
  <si>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</si>
  <si>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</si>
  <si>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</si>
  <si>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</si>
  <si>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</si>
  <si>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</si>
  <si>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</si>
  <si>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</si>
  <si>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</si>
  <si>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</si>
  <si>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</si>
  <si>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</si>
  <si>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</si>
  <si>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</si>
  <si>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</si>
  <si>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</si>
  <si>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</si>
  <si>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</si>
  <si>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</si>
  <si>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</si>
  <si>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</si>
  <si>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</si>
  <si>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</si>
  <si>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</si>
  <si>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</si>
  <si>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</si>
  <si>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</si>
  <si>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</si>
  <si>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</si>
  <si>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</si>
  <si>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</si>
  <si>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</si>
  <si>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</si>
  <si>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</si>
  <si>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</si>
  <si>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</si>
  <si>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</si>
  <si>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</si>
  <si>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</si>
  <si>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</si>
  <si>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</si>
  <si>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</si>
  <si>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</si>
  <si>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</si>
  <si>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</si>
  <si>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</si>
  <si>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</si>
  <si>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</si>
  <si>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</si>
  <si>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</si>
  <si>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</si>
  <si>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</si>
  <si>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</si>
  <si>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</si>
  <si>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</si>
  <si>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</si>
  <si>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</si>
  <si>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</si>
  <si>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</si>
  <si>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</si>
  <si>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</si>
  <si>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</si>
  <si>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</si>
  <si>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</si>
  <si>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</si>
  <si>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</si>
  <si>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</si>
  <si>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</si>
  <si>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</si>
  <si>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</si>
  <si>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</si>
  <si>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</si>
  <si>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</si>
  <si>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</si>
  <si>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</si>
  <si>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</si>
  <si>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</si>
  <si>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</si>
  <si>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</si>
  <si>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</si>
  <si>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</si>
  <si>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</si>
  <si>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</si>
  <si>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</si>
  <si>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</si>
  <si>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</si>
  <si>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</si>
  <si>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</si>
  <si>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</si>
  <si>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</si>
  <si>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</si>
  <si>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</si>
  <si>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</si>
  <si>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</si>
  <si>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</si>
  <si>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</si>
  <si>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</si>
  <si>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</si>
  <si>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</si>
  <si>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</si>
  <si>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</si>
  <si>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</si>
  <si>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</si>
  <si>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</si>
  <si>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</si>
  <si>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</si>
  <si>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</si>
  <si>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</si>
  <si>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</si>
  <si>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</si>
  <si>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</si>
  <si>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</si>
  <si>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</si>
  <si>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</si>
  <si>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</si>
  <si>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</si>
  <si>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</si>
  <si>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</si>
  <si>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</si>
  <si>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</si>
  <si>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</si>
  <si>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</si>
  <si>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</si>
  <si>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</si>
  <si>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</si>
  <si>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</si>
  <si>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</si>
  <si>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</si>
  <si>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</si>
  <si>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</si>
  <si>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</si>
  <si>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</si>
  <si>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</si>
  <si>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</si>
  <si>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</si>
  <si>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</si>
  <si>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</si>
  <si>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</si>
  <si>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</si>
  <si>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</si>
  <si>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</si>
  <si>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</si>
  <si>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</si>
  <si>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</si>
  <si>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</si>
  <si>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</si>
  <si>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</si>
  <si>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</si>
  <si>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</si>
  <si>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</si>
  <si>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</si>
  <si>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</si>
  <si>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</si>
  <si>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</si>
  <si>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</si>
  <si>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</si>
  <si>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</si>
  <si>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</si>
  <si>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</si>
  <si>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</si>
  <si>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</si>
  <si>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</si>
  <si>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</si>
  <si>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</si>
  <si>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</si>
  <si>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</si>
  <si>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</si>
  <si>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</si>
  <si>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</si>
  <si>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</si>
  <si>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</si>
  <si>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</si>
  <si>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</si>
  <si>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</si>
  <si>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</si>
  <si>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</si>
  <si>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</si>
  <si>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</si>
  <si>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</si>
  <si>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</si>
  <si>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</si>
  <si>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</si>
  <si>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</si>
  <si>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</si>
  <si>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</si>
  <si>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</si>
  <si>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</si>
  <si>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</si>
  <si>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</si>
  <si>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</si>
  <si>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</si>
  <si>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</si>
  <si>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</si>
  <si>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</si>
  <si>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</si>
  <si>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</si>
  <si>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</si>
  <si>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</si>
  <si>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</si>
  <si>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</si>
  <si>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</si>
  <si>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</si>
  <si>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</si>
  <si>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</si>
  <si>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</si>
  <si>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</si>
  <si>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</si>
  <si>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</si>
  <si>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</si>
  <si>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</si>
  <si>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</si>
  <si>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</si>
  <si>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</si>
  <si>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</si>
  <si>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</si>
  <si>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</si>
  <si>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</si>
  <si>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</si>
  <si>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</si>
  <si>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</si>
  <si>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</si>
  <si>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</si>
  <si>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</si>
  <si>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</si>
  <si>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</si>
  <si>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</si>
  <si>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</si>
  <si>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</si>
  <si>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</si>
  <si>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</si>
  <si>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</si>
  <si>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</si>
  <si>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</si>
  <si>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</si>
  <si>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</si>
  <si>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</si>
  <si>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</si>
  <si>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</si>
  <si>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</si>
  <si>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</si>
  <si>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</si>
  <si>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</si>
  <si>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</si>
  <si>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</si>
  <si>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</si>
  <si>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</si>
  <si>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</si>
  <si>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</si>
  <si>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</si>
  <si>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</si>
  <si>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</si>
  <si>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</si>
  <si>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</si>
  <si>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</si>
  <si>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</si>
  <si>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</si>
  <si>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</si>
  <si>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</si>
  <si>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</si>
  <si>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</si>
  <si>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</si>
  <si>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</si>
  <si>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</si>
  <si>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</si>
  <si>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</si>
  <si>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</si>
  <si>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</si>
  <si>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</si>
  <si>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</si>
  <si>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</si>
  <si>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</si>
  <si>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</si>
  <si>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</si>
  <si>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</si>
  <si>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</si>
  <si>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</si>
  <si>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</si>
  <si>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</si>
  <si>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</si>
  <si>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</si>
  <si>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</si>
  <si>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</si>
  <si>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</si>
  <si>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</si>
  <si>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</si>
  <si>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</si>
  <si>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</si>
  <si>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</si>
  <si>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</si>
  <si>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</si>
  <si>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</si>
  <si>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</si>
  <si>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</si>
  <si>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</si>
  <si>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</si>
  <si>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</si>
  <si>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</si>
  <si>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</si>
  <si>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</si>
  <si>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</si>
  <si>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</si>
  <si>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</si>
  <si>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</si>
  <si>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</si>
  <si>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</si>
  <si>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</si>
  <si>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</si>
  <si>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</si>
  <si>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</si>
  <si>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</si>
  <si>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</si>
  <si>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</si>
  <si>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</si>
  <si>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</si>
  <si>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</si>
  <si>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</si>
  <si>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</si>
  <si>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</si>
  <si>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</si>
  <si>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</si>
  <si>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</si>
  <si>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</si>
  <si>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</si>
  <si>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</si>
  <si>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</si>
  <si>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</si>
  <si>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</si>
  <si>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</si>
  <si>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</si>
  <si>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</si>
  <si>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</si>
  <si>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</si>
  <si>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</si>
  <si>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</si>
  <si>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</si>
  <si>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</si>
  <si>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</si>
  <si>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</si>
  <si>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</si>
  <si>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</si>
  <si>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</si>
  <si>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</si>
  <si>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</si>
  <si>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</si>
  <si>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</si>
  <si>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</si>
  <si>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</si>
  <si>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</si>
  <si>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</si>
  <si>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</si>
  <si>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</si>
  <si>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</si>
  <si>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</si>
  <si>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</si>
  <si>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</si>
  <si>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</si>
  <si>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</si>
  <si>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</si>
  <si>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</si>
  <si>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</si>
  <si>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</si>
  <si>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</si>
  <si>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</si>
  <si>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</si>
  <si>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</si>
  <si>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</si>
  <si>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</si>
  <si>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</si>
  <si>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</si>
  <si>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</si>
  <si>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</si>
  <si>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</si>
  <si>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</si>
  <si>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</si>
  <si>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</si>
  <si>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</si>
  <si>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</si>
  <si>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</si>
  <si>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</si>
  <si>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</si>
  <si>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</si>
  <si>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</si>
  <si>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</si>
  <si>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</si>
  <si>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</si>
  <si>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</si>
  <si>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</si>
  <si>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</si>
  <si>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</si>
  <si>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</si>
  <si>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</si>
  <si>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</si>
  <si>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</si>
  <si>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</si>
  <si>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</si>
  <si>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</si>
  <si>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</si>
  <si>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</si>
  <si>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</si>
  <si>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</si>
  <si>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</si>
  <si>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</si>
  <si>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</si>
  <si>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</si>
  <si>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</si>
  <si>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</si>
  <si>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</si>
  <si>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</si>
  <si>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</si>
  <si>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</si>
  <si>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</si>
  <si>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</si>
  <si>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</si>
  <si>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</si>
  <si>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</si>
  <si>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</si>
  <si>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</si>
  <si>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</si>
  <si>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</si>
  <si>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</si>
  <si>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</si>
  <si>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</si>
  <si>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</si>
  <si>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</si>
  <si>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</si>
  <si>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</si>
  <si>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</si>
  <si>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</si>
  <si>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</si>
  <si>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</si>
  <si>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</si>
  <si>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</si>
  <si>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</si>
  <si>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</si>
  <si>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</si>
  <si>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</si>
  <si>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</si>
  <si>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</si>
  <si>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</si>
  <si>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</si>
  <si>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</si>
  <si>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</si>
  <si>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</si>
  <si>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</si>
  <si>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</si>
  <si>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</si>
  <si>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</si>
  <si>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</si>
  <si>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</si>
  <si>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</si>
  <si>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</si>
  <si>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</si>
  <si>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</si>
  <si>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</si>
  <si>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</si>
  <si>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</si>
  <si>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</si>
  <si>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</si>
  <si>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</si>
  <si>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</si>
  <si>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</si>
  <si>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</si>
  <si>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</si>
  <si>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</si>
  <si>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</si>
  <si>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</si>
  <si>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</si>
  <si>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</si>
  <si>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</si>
  <si>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</si>
  <si>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</si>
  <si>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</si>
  <si>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</si>
  <si>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</si>
  <si>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</si>
  <si>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</si>
  <si>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</si>
  <si>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</si>
  <si>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</si>
  <si>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</si>
  <si>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</si>
  <si>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</si>
  <si>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</si>
  <si>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</si>
  <si>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</si>
  <si>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</si>
  <si>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</si>
  <si>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</si>
  <si>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</si>
  <si>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</si>
  <si>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</si>
  <si>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</si>
  <si>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</si>
  <si>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</si>
  <si>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</si>
  <si>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</si>
  <si>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</si>
  <si>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</si>
  <si>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</si>
  <si>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</si>
  <si>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</si>
  <si>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</si>
  <si>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</si>
  <si>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</si>
  <si>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</si>
  <si>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</si>
  <si>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</si>
  <si>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</si>
  <si>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</si>
  <si>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</si>
  <si>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</si>
  <si>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</si>
  <si>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</si>
  <si>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</si>
  <si>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</si>
  <si>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</si>
  <si>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</si>
  <si>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</si>
  <si>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</si>
  <si>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</si>
  <si>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</si>
  <si>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</si>
  <si>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</si>
  <si>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</si>
  <si>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</si>
  <si>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</si>
  <si>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</si>
  <si>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</si>
  <si>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</si>
  <si>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</si>
  <si>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</si>
  <si>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</si>
  <si>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</si>
  <si>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</si>
  <si>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</si>
  <si>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</si>
  <si>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</si>
  <si>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</si>
  <si>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</si>
  <si>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</si>
  <si>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</si>
  <si>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</si>
  <si>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</si>
  <si>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</si>
  <si>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</si>
  <si>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</si>
  <si>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</si>
  <si>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</si>
  <si>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</si>
  <si>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</si>
  <si>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</si>
  <si>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</si>
  <si>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</si>
  <si>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</si>
  <si>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</si>
  <si>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</si>
  <si>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</si>
  <si>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</si>
  <si>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</si>
  <si>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</si>
  <si>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</si>
  <si>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</si>
  <si>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</si>
  <si>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</si>
  <si>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</si>
  <si>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</si>
  <si>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</si>
  <si>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</si>
  <si>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</si>
  <si>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</si>
  <si>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</si>
  <si>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</si>
  <si>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</si>
  <si>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</si>
  <si>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</si>
  <si>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</si>
  <si>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</si>
  <si>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</si>
  <si>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</si>
  <si>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</si>
  <si>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</si>
  <si>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</si>
  <si>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</si>
  <si>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</si>
  <si>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</si>
  <si>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</si>
  <si>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</si>
  <si>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</si>
  <si>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</si>
  <si>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</si>
  <si>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</si>
  <si>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</si>
  <si>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</si>
  <si>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</si>
  <si>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</si>
  <si>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</si>
  <si>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</si>
  <si>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</si>
  <si>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</si>
  <si>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</si>
  <si>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</si>
  <si>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</si>
  <si>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</si>
  <si>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</si>
  <si>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</si>
  <si>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</si>
  <si>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</si>
  <si>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</si>
  <si>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</si>
  <si>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</si>
  <si>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</si>
  <si>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</si>
  <si>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</si>
  <si>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</si>
  <si>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</si>
  <si>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</si>
  <si>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</si>
  <si>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</si>
  <si>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</si>
  <si>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</si>
  <si>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</si>
  <si>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</si>
  <si>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</si>
  <si>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</si>
  <si>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</si>
  <si>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</si>
  <si>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</si>
  <si>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</si>
  <si>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</si>
  <si>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</si>
  <si>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</si>
  <si>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</si>
  <si>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</si>
  <si>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</si>
  <si>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</si>
  <si>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</si>
  <si>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</si>
  <si>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</si>
  <si>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</si>
  <si>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</si>
  <si>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</si>
  <si>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</si>
  <si>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</si>
  <si>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</si>
  <si>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</si>
  <si>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</si>
  <si>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</si>
  <si>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</si>
  <si>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</si>
  <si>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</si>
  <si>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</si>
  <si>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</si>
  <si>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</si>
  <si>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</si>
  <si>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</si>
  <si>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</si>
  <si>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</si>
  <si>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</si>
  <si>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</si>
  <si>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</si>
  <si>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</si>
  <si>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</si>
  <si>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</si>
  <si>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</si>
  <si>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</si>
  <si>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</si>
  <si>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</si>
  <si>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</si>
  <si>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</si>
  <si>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</si>
  <si>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</si>
  <si>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</si>
  <si>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</si>
  <si>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</si>
  <si>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</si>
  <si>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</si>
  <si>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</si>
  <si>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</si>
  <si>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</si>
  <si>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</si>
  <si>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</si>
  <si>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</si>
  <si>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</si>
  <si>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</si>
  <si>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</si>
  <si>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</si>
  <si>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</si>
  <si>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</si>
  <si>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</si>
  <si>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</si>
  <si>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</si>
  <si>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</si>
  <si>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</si>
  <si>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</si>
  <si>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</si>
  <si>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</si>
  <si>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</si>
  <si>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</si>
  <si>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</si>
  <si>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</si>
  <si>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</si>
  <si>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</si>
  <si>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</si>
  <si>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</si>
  <si>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</si>
  <si>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</si>
  <si>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</si>
  <si>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</si>
  <si>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</si>
  <si>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</si>
  <si>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</si>
  <si>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</si>
  <si>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</si>
  <si>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</si>
  <si>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</si>
  <si>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</si>
  <si>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</si>
  <si>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</si>
  <si>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</si>
  <si>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</si>
  <si>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</si>
  <si>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</si>
  <si>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</si>
  <si>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</si>
  <si>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</si>
  <si>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</si>
  <si>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</si>
  <si>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</si>
  <si>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</si>
  <si>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</si>
  <si>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</si>
  <si>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</si>
  <si>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</si>
  <si>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</si>
  <si>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</si>
  <si>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</si>
  <si>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</si>
  <si>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</si>
  <si>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</si>
  <si>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</si>
  <si>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</si>
  <si>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</si>
  <si>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</si>
  <si>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</si>
  <si>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</si>
  <si>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</si>
  <si>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</si>
  <si>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</si>
  <si>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</si>
  <si>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</si>
  <si>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</si>
  <si>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</si>
  <si>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</si>
  <si>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</si>
  <si>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</si>
  <si>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</si>
  <si>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</si>
  <si>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</si>
  <si>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</si>
  <si>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</si>
  <si>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</si>
  <si>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</si>
  <si>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</si>
  <si>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</si>
  <si>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</si>
  <si>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</si>
  <si>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</si>
  <si>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</si>
  <si>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</si>
  <si>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</si>
  <si>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</si>
  <si>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</si>
  <si>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</si>
  <si>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</si>
  <si>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</si>
  <si>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</si>
  <si>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</si>
  <si>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</si>
  <si>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</si>
  <si>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</si>
  <si>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</si>
  <si>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</si>
  <si>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</si>
  <si>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</si>
  <si>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</si>
  <si>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</si>
  <si>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</si>
  <si>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</si>
  <si>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</si>
  <si>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</si>
  <si>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</si>
  <si>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</si>
  <si>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</si>
  <si>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</si>
  <si>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</si>
  <si>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</si>
  <si>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</si>
  <si>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</si>
  <si>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</si>
  <si>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</si>
  <si>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</si>
  <si>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</si>
  <si>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</si>
  <si>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</si>
  <si>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</si>
  <si>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</si>
  <si>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</si>
  <si>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</si>
  <si>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</si>
  <si>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</si>
  <si>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</si>
  <si>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</si>
  <si>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</si>
  <si>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</si>
  <si>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</si>
  <si>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</si>
  <si>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</si>
  <si>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</si>
  <si>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</si>
  <si>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</si>
  <si>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</si>
  <si>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</si>
  <si>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</si>
  <si>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</si>
  <si>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</si>
  <si>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</si>
  <si>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</si>
  <si>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</si>
  <si>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</si>
  <si>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</si>
  <si>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</si>
  <si>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</si>
  <si>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</si>
  <si>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</si>
  <si>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</si>
  <si>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</si>
  <si>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</si>
  <si>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</si>
  <si>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</si>
  <si>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</si>
  <si>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</si>
  <si>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</si>
  <si>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</si>
  <si>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</si>
  <si>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</si>
  <si>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</si>
  <si>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</si>
  <si>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</si>
  <si>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</si>
  <si>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</si>
  <si>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</si>
  <si>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</si>
  <si>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</si>
  <si>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</si>
  <si>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</si>
  <si>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</si>
  <si>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</si>
  <si>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</si>
  <si>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</si>
  <si>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</si>
  <si>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</si>
  <si>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</si>
  <si>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</si>
  <si>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</si>
  <si>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</si>
  <si>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</si>
  <si>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</si>
  <si>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</si>
  <si>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</si>
  <si>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</si>
  <si>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</si>
  <si>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</si>
  <si>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</si>
  <si>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</si>
  <si>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</si>
  <si>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</si>
  <si>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</si>
  <si>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</si>
  <si>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</si>
  <si>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</si>
  <si>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</si>
  <si>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</si>
  <si>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</si>
  <si>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</si>
  <si>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</si>
  <si>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</si>
  <si>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</si>
  <si>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</si>
  <si>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</si>
  <si>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</si>
  <si>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</si>
  <si>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</si>
  <si>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</si>
  <si>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</si>
  <si>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</si>
  <si>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</si>
  <si>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</si>
  <si>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</si>
  <si>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</si>
  <si>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</si>
  <si>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</si>
  <si>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</si>
  <si>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</si>
  <si>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</si>
  <si>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</si>
  <si>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</si>
  <si>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</si>
  <si>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</si>
  <si>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</si>
  <si>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</si>
  <si>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</si>
  <si>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</si>
  <si>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</si>
  <si>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</si>
  <si>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</si>
  <si>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</si>
  <si>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</si>
  <si>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</si>
  <si>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</si>
  <si>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</si>
  <si>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</si>
  <si>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</si>
  <si>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</si>
  <si>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</si>
  <si>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</si>
  <si>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</si>
  <si>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</si>
  <si>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</si>
  <si>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</si>
  <si>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</si>
  <si>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</si>
  <si>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</si>
  <si>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</si>
  <si>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</si>
  <si>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</si>
  <si>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</si>
  <si>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</si>
  <si>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</si>
  <si>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</si>
  <si>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</si>
  <si>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</si>
  <si>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</si>
  <si>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</si>
  <si>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</si>
  <si>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</si>
  <si>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</si>
  <si>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</si>
  <si>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</si>
  <si>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</si>
  <si>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</si>
  <si>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</si>
  <si>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</si>
  <si>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</si>
  <si>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</si>
  <si>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</si>
  <si>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</si>
  <si>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</si>
  <si>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</si>
  <si>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</si>
  <si>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</si>
  <si>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</si>
  <si>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</si>
  <si>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</si>
  <si>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</si>
  <si>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</si>
  <si>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</si>
  <si>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</si>
  <si>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</si>
  <si>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</si>
  <si>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</si>
  <si>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</si>
  <si>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</si>
  <si>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</si>
  <si>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</si>
  <si>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</si>
  <si>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</si>
  <si>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</si>
  <si>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</si>
  <si>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</si>
  <si>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</si>
  <si>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</si>
  <si>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</si>
  <si>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</si>
  <si>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</si>
  <si>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</si>
  <si>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</si>
  <si>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</si>
  <si>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</si>
  <si>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</si>
  <si>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</si>
  <si>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</si>
  <si>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</si>
  <si>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</si>
  <si>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</si>
  <si>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</si>
  <si>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</si>
  <si>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</si>
  <si>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</si>
  <si>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</si>
  <si>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</si>
  <si>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</si>
  <si>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</si>
  <si>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</si>
  <si>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</si>
  <si>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</si>
  <si>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</si>
  <si>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</si>
  <si>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</si>
  <si>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</si>
  <si>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</si>
  <si>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</si>
  <si>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</si>
  <si>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</si>
  <si>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</si>
  <si>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</si>
  <si>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</si>
  <si>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</si>
  <si>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</si>
  <si>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</si>
  <si>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</si>
  <si>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</si>
  <si>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</si>
  <si>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</si>
  <si>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</si>
  <si>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</si>
  <si>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</si>
  <si>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</si>
  <si>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</si>
  <si>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</si>
  <si>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</si>
  <si>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</si>
  <si>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</si>
  <si>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</si>
  <si>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</si>
  <si>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</si>
  <si>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</si>
  <si>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</si>
  <si>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</si>
  <si>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</si>
  <si>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</si>
  <si>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</si>
  <si>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</si>
  <si>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</si>
  <si>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</si>
  <si>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</si>
  <si>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</si>
  <si>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</si>
  <si>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</si>
  <si>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</si>
  <si>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</si>
  <si>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</si>
  <si>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</si>
  <si>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</si>
  <si>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</si>
  <si>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</si>
  <si>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</si>
  <si>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</si>
  <si>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</si>
  <si>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</si>
  <si>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</si>
  <si>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</si>
  <si>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</si>
  <si>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</si>
  <si>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</si>
  <si>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</si>
  <si>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</si>
  <si>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</si>
  <si>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</si>
  <si>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</si>
  <si>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</si>
  <si>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</si>
  <si>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</si>
  <si>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</si>
  <si>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</si>
  <si>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</si>
  <si>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</si>
  <si>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</si>
  <si>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</si>
  <si>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</si>
  <si>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</si>
  <si>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</si>
  <si>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</si>
  <si>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</si>
  <si>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</si>
  <si>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</si>
  <si>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</si>
  <si>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</si>
  <si>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</si>
  <si>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</si>
  <si>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</si>
  <si>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</si>
  <si>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</si>
  <si>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</si>
  <si>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</si>
  <si>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</si>
  <si>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</si>
  <si>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</si>
  <si>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</si>
  <si>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</si>
  <si>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</si>
  <si>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</si>
  <si>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</si>
  <si>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</si>
  <si>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</si>
  <si>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</si>
  <si>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</si>
  <si>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</si>
  <si>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</si>
  <si>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</si>
  <si>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</si>
  <si>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</si>
  <si>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</si>
  <si>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</si>
  <si>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</si>
  <si>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</si>
  <si>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</si>
  <si>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</si>
  <si>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</si>
  <si>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</si>
  <si>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</si>
  <si>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</si>
  <si>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</si>
  <si>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</si>
  <si>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</si>
  <si>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</si>
  <si>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</si>
  <si>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</si>
  <si>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</si>
  <si>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</si>
  <si>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</si>
  <si>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</si>
  <si>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</si>
  <si>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</si>
  <si>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</si>
  <si>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</si>
  <si>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</si>
  <si>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</si>
  <si>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</si>
  <si>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</si>
  <si>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</si>
  <si>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</si>
  <si>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</si>
  <si>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</si>
  <si>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</si>
  <si>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</si>
  <si>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</si>
  <si>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</si>
  <si>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</si>
  <si>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</si>
  <si>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</si>
  <si>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</si>
  <si>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</si>
  <si>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</si>
  <si>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</si>
  <si>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</si>
  <si>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</si>
  <si>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</si>
  <si>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</si>
  <si>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</si>
  <si>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</si>
  <si>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</si>
  <si>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</si>
  <si>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</si>
  <si>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</si>
  <si>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</si>
  <si>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</si>
  <si>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</si>
  <si>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</si>
  <si>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</si>
  <si>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</si>
  <si>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</si>
  <si>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</si>
  <si>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</si>
  <si>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</si>
  <si>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</si>
  <si>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</si>
  <si>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</si>
  <si>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</si>
  <si>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</si>
  <si>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</si>
  <si>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</si>
  <si>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</si>
  <si>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</si>
  <si>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</si>
  <si>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</si>
  <si>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</si>
  <si>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</si>
  <si>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</si>
  <si>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</si>
  <si>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</si>
  <si>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</si>
  <si>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</si>
  <si>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</si>
  <si>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</si>
  <si>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</si>
  <si>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</si>
  <si>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</si>
  <si>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</si>
  <si>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</si>
  <si>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</si>
  <si>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</si>
  <si>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</si>
  <si>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</si>
  <si>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</si>
  <si>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</si>
  <si>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</si>
  <si>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</si>
  <si>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</si>
  <si>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</si>
  <si>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</si>
  <si>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</si>
  <si>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</si>
  <si>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</si>
  <si>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</si>
  <si>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</si>
  <si>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</si>
  <si>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</si>
  <si>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</si>
  <si>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</si>
  <si>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</si>
  <si>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</si>
  <si>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</si>
  <si>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</si>
  <si>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</si>
  <si>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</si>
  <si>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</si>
  <si>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</si>
  <si>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</si>
  <si>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</si>
  <si>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</si>
  <si>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</si>
  <si>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</si>
  <si>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</si>
  <si>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</si>
  <si>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</si>
  <si>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</si>
  <si>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</si>
  <si>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</si>
  <si>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</si>
  <si>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</si>
  <si>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</si>
  <si>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</si>
  <si>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</si>
  <si>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</si>
  <si>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</si>
  <si>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</si>
  <si>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</si>
  <si>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</si>
  <si>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</si>
  <si>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</si>
  <si>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</si>
  <si>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</si>
  <si>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</si>
  <si>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</si>
  <si>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</si>
  <si>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</si>
  <si>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</si>
  <si>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</si>
  <si>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</si>
  <si>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</si>
  <si>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</si>
  <si>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</si>
  <si>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</si>
  <si>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</si>
  <si>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</si>
  <si>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</si>
  <si>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</si>
  <si>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</si>
  <si>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</si>
  <si>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</si>
  <si>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</si>
  <si>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</si>
  <si>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</si>
  <si>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</si>
  <si>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</si>
  <si>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</si>
  <si>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</si>
  <si>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</si>
  <si>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</si>
  <si>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</si>
  <si>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</si>
  <si>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</si>
  <si>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</si>
  <si>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</si>
  <si>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</si>
  <si>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</si>
  <si>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</si>
  <si>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</si>
  <si>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</si>
  <si>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</si>
  <si>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</si>
  <si>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</si>
  <si>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</si>
  <si>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</si>
  <si>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</si>
  <si>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</si>
  <si>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</si>
  <si>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</si>
  <si>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</si>
  <si>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</si>
  <si>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</si>
  <si>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</si>
  <si>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</si>
  <si>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</si>
  <si>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</si>
  <si>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</si>
  <si>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</si>
  <si>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</si>
  <si>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</si>
  <si>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</si>
  <si>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</si>
  <si>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</si>
  <si>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</si>
  <si>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</si>
  <si>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</si>
  <si>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</si>
  <si>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</si>
  <si>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</si>
  <si>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</si>
  <si>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</si>
  <si>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</si>
  <si>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</si>
  <si>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</si>
  <si>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</si>
  <si>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</si>
  <si>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</si>
  <si>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</si>
  <si>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</si>
  <si>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</si>
  <si>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</si>
  <si>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</si>
  <si>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</si>
  <si>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</si>
  <si>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</si>
  <si>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</si>
  <si>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</si>
  <si>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</si>
  <si>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</si>
  <si>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</si>
  <si>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</si>
  <si>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</si>
  <si>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</si>
  <si>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</si>
  <si>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</si>
  <si>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</si>
  <si>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</si>
  <si>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</si>
  <si>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</si>
  <si>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</si>
  <si>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</si>
  <si>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</si>
  <si>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</si>
  <si>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</si>
  <si>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</si>
  <si>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</si>
  <si>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</si>
  <si>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</si>
  <si>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</si>
  <si>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</si>
  <si>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</si>
  <si>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</si>
  <si>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</si>
  <si>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</si>
  <si>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</si>
  <si>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</si>
  <si>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</si>
  <si>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</si>
  <si>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</si>
  <si>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</si>
  <si>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</si>
  <si>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</si>
  <si>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</si>
  <si>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</si>
  <si>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</si>
  <si>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</si>
  <si>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</si>
  <si>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</si>
  <si>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</si>
  <si>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</si>
  <si>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</si>
  <si>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</si>
  <si>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</si>
  <si>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</si>
  <si>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</si>
  <si>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</si>
  <si>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</si>
  <si>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</si>
  <si>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</si>
  <si>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</si>
  <si>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</si>
  <si>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</si>
  <si>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</si>
  <si>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</si>
  <si>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</si>
  <si>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</si>
  <si>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</si>
  <si>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</si>
  <si>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</si>
  <si>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</si>
  <si>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</si>
  <si>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</si>
  <si>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</si>
  <si>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</si>
  <si>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</si>
  <si>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</si>
  <si>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</si>
  <si>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</si>
  <si>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</si>
  <si>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</si>
  <si>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</si>
  <si>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</si>
  <si>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</si>
  <si>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</si>
  <si>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</si>
  <si>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</si>
  <si>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</si>
  <si>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</si>
  <si>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</si>
  <si>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</si>
  <si>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</si>
  <si>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</si>
  <si>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</si>
  <si>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</si>
  <si>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</si>
  <si>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</si>
  <si>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</si>
  <si>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</si>
  <si>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</si>
  <si>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</si>
  <si>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</si>
  <si>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</si>
  <si>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</si>
  <si>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</si>
  <si>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</si>
  <si>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</si>
  <si>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</si>
  <si>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</si>
  <si>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</si>
  <si>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</si>
  <si>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</si>
  <si>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</si>
  <si>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</si>
  <si>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</si>
  <si>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</si>
  <si>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</si>
  <si>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</si>
  <si>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</si>
  <si>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</si>
  <si>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</si>
  <si>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</si>
  <si>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</si>
  <si>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</si>
  <si>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</si>
  <si>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</si>
  <si>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</si>
  <si>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</si>
  <si>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</si>
  <si>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</si>
  <si>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</si>
  <si>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</si>
  <si>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</si>
  <si>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</si>
  <si>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</si>
  <si>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</si>
  <si>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</si>
  <si>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</si>
  <si>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</si>
  <si>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</si>
  <si>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</si>
  <si>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</si>
  <si>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</si>
  <si>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</si>
  <si>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</si>
  <si>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</si>
  <si>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</si>
  <si>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</si>
  <si>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</si>
  <si>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</si>
  <si>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</si>
  <si>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</si>
  <si>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</si>
  <si>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</si>
  <si>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</si>
  <si>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</si>
  <si>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</si>
  <si>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</si>
  <si>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</si>
  <si>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</si>
  <si>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</si>
  <si>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</si>
  <si>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</si>
  <si>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</si>
  <si>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</si>
  <si>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</si>
  <si>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</si>
  <si>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</si>
  <si>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</si>
  <si>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</si>
  <si>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</si>
  <si>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</si>
  <si>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</si>
  <si>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</si>
  <si>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</si>
  <si>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</si>
  <si>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</si>
  <si>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</si>
  <si>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</si>
  <si>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</si>
  <si>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</si>
  <si>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</si>
  <si>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</si>
  <si>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</si>
  <si>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</si>
  <si>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</si>
  <si>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</si>
  <si>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</si>
  <si>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</si>
  <si>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</si>
  <si>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</si>
  <si>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</si>
  <si>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</si>
  <si>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</si>
  <si>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</si>
  <si>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</si>
  <si>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</si>
  <si>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</si>
  <si>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</si>
  <si>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</si>
  <si>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</si>
  <si>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</si>
  <si>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</si>
  <si>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</si>
  <si>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</si>
  <si>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</si>
  <si>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</si>
  <si>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</si>
  <si>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</si>
  <si>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</si>
  <si>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</si>
  <si>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</si>
  <si>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</si>
  <si>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</si>
  <si>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</si>
  <si>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</si>
  <si>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</si>
  <si>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</si>
  <si>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</si>
  <si>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</si>
  <si>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</si>
  <si>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</si>
  <si>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</si>
  <si>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</si>
  <si>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</si>
  <si>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</si>
  <si>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</si>
  <si>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</si>
  <si>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</si>
  <si>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</si>
  <si>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</si>
  <si>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</si>
  <si>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</si>
  <si>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</si>
  <si>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</si>
  <si>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</si>
  <si>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</si>
  <si>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</si>
  <si>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</si>
  <si>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</si>
  <si>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</si>
  <si>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</si>
  <si>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</si>
  <si>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</si>
  <si>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</si>
  <si>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</si>
  <si>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</si>
  <si>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</si>
  <si>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</si>
  <si>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</si>
  <si>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</si>
  <si>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</si>
  <si>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</si>
  <si>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</si>
  <si>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</si>
  <si>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</si>
  <si>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</si>
  <si>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</si>
  <si>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</si>
  <si>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</si>
  <si>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</si>
  <si>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</si>
  <si>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</si>
  <si>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</si>
  <si>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</si>
  <si>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</si>
  <si>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</si>
  <si>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</si>
  <si>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</si>
  <si>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</si>
  <si>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</si>
  <si>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</si>
  <si>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</si>
  <si>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</si>
  <si>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</si>
  <si>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</si>
  <si>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</si>
  <si>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</si>
  <si>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</si>
  <si>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</si>
  <si>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</si>
  <si>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</si>
  <si>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</si>
  <si>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</si>
  <si>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</si>
  <si>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</si>
  <si>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</si>
  <si>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</si>
  <si>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</si>
  <si>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</si>
  <si>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</si>
  <si>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</si>
  <si>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</si>
  <si>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</si>
  <si>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</si>
  <si>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</si>
  <si>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</si>
  <si>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</si>
  <si>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</si>
  <si>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</si>
  <si>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</si>
  <si>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</si>
  <si>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</si>
  <si>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</si>
  <si>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</si>
  <si>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</si>
  <si>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</si>
  <si>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</si>
  <si>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</si>
  <si>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</si>
  <si>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</si>
  <si>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</si>
  <si>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</si>
  <si>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</si>
  <si>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</si>
  <si>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</si>
  <si>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</si>
  <si>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</si>
  <si>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</si>
  <si>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</si>
  <si>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</si>
  <si>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</si>
  <si>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</si>
  <si>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</si>
  <si>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</si>
  <si>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</si>
  <si>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</si>
  <si>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</si>
  <si>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</si>
  <si>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</si>
  <si>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</si>
  <si>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</si>
  <si>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</si>
  <si>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</si>
  <si>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</si>
  <si>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</si>
  <si>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</si>
  <si>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</si>
  <si>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</si>
  <si>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</si>
  <si>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</si>
  <si>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</si>
  <si>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</si>
  <si>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</si>
  <si>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</si>
  <si>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</si>
  <si>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</si>
  <si>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</si>
  <si>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</si>
  <si>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</si>
  <si>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</si>
  <si>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</si>
  <si>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</si>
  <si>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</si>
  <si>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</si>
  <si>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</si>
  <si>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</si>
  <si>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</si>
  <si>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</si>
  <si>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</si>
  <si>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</si>
  <si>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</si>
  <si>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</si>
  <si>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</si>
  <si>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</si>
  <si>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</si>
  <si>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</si>
  <si>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</si>
  <si>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</si>
  <si>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</si>
  <si>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</si>
  <si>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</si>
  <si>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</si>
  <si>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</si>
  <si>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</si>
  <si>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</si>
  <si>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</si>
  <si>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</si>
  <si>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</si>
  <si>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</si>
  <si>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</si>
  <si>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</si>
  <si>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</si>
  <si>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</si>
  <si>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</si>
  <si>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</si>
  <si>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</si>
  <si>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</si>
  <si>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</si>
  <si>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</si>
  <si>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</si>
  <si>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</si>
  <si>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</si>
  <si>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</si>
  <si>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</si>
  <si>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</si>
  <si>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</si>
  <si>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</si>
  <si>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</si>
  <si>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</si>
  <si>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</si>
  <si>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</si>
  <si>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</si>
  <si>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</si>
  <si>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</si>
  <si>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</si>
  <si>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</si>
  <si>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</si>
  <si>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</si>
  <si>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</si>
  <si>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</si>
  <si>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</si>
  <si>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</si>
  <si>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</si>
  <si>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</si>
  <si>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</si>
  <si>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</si>
  <si>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</si>
  <si>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</si>
  <si>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</si>
  <si>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</si>
  <si>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</si>
  <si>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</si>
  <si>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</si>
  <si>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</si>
  <si>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</si>
  <si>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</si>
  <si>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</si>
  <si>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</si>
  <si>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</si>
  <si>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</si>
  <si>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</si>
  <si>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</si>
  <si>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</si>
  <si>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</si>
  <si>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</si>
  <si>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</si>
  <si>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</si>
  <si>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</si>
  <si>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</si>
  <si>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</si>
  <si>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</si>
  <si>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</si>
  <si>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</si>
  <si>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</si>
  <si>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</si>
  <si>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</si>
  <si>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</si>
  <si>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</si>
  <si>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</si>
  <si>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</si>
  <si>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</si>
  <si>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</si>
  <si>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</si>
  <si>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</si>
  <si>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</si>
  <si>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</si>
  <si>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</si>
  <si>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</si>
  <si>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</si>
  <si>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</si>
  <si>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</si>
  <si>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</si>
  <si>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</si>
  <si>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</si>
  <si>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</si>
  <si>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</si>
  <si>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</si>
  <si>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</si>
  <si>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</si>
  <si>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</si>
  <si>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</si>
  <si>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</si>
  <si>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</si>
  <si>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</si>
  <si>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</si>
  <si>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</si>
  <si>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</si>
  <si>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</si>
  <si>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</si>
  <si>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</si>
  <si>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</si>
  <si>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</si>
  <si>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</si>
  <si>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</si>
  <si>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</si>
  <si>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</si>
  <si>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</si>
  <si>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</si>
  <si>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</si>
  <si>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</si>
  <si>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</si>
  <si>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</si>
  <si>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</si>
  <si>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</si>
  <si>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</si>
  <si>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</si>
  <si>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</si>
  <si>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</si>
  <si>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</si>
  <si>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</si>
  <si>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</si>
  <si>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</si>
  <si>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</si>
  <si>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</si>
  <si>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</si>
  <si>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</si>
  <si>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</si>
  <si>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</si>
  <si>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</si>
  <si>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</si>
  <si>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</si>
  <si>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</si>
  <si>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</si>
  <si>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</si>
  <si>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</si>
  <si>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</si>
  <si>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</si>
  <si>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</si>
  <si>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</si>
  <si>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</si>
  <si>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</si>
  <si>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</si>
  <si>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</si>
  <si>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</si>
  <si>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</si>
  <si>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</si>
  <si>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</si>
  <si>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</si>
  <si>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</si>
  <si>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</si>
  <si>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</si>
  <si>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</si>
  <si>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</si>
  <si>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</si>
  <si>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</si>
  <si>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</si>
  <si>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</si>
  <si>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</si>
  <si>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</si>
  <si>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</si>
  <si>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</si>
  <si>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</si>
  <si>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</si>
  <si>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</si>
  <si>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</si>
  <si>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</si>
  <si>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</si>
  <si>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</si>
  <si>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</si>
  <si>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</si>
  <si>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</si>
  <si>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</si>
  <si>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</si>
  <si>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</si>
  <si>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</si>
  <si>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</si>
  <si>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</si>
  <si>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</si>
  <si>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</si>
  <si>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</si>
  <si>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</si>
  <si>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</si>
  <si>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</si>
  <si>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</si>
  <si>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</si>
  <si>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</si>
  <si>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</si>
  <si>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</si>
  <si>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</si>
  <si>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</si>
  <si>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</si>
  <si>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</si>
  <si>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</si>
  <si>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</si>
  <si>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</si>
  <si>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</si>
  <si>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</si>
  <si>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</si>
  <si>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</si>
  <si>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</si>
  <si>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</si>
  <si>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</si>
  <si>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</si>
  <si>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</si>
  <si>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</si>
  <si>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</si>
  <si>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</si>
  <si>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</si>
  <si>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</si>
  <si>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</si>
  <si>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</si>
  <si>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</si>
  <si>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</si>
  <si>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</si>
  <si>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</si>
  <si>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</si>
  <si>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</si>
  <si>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</si>
  <si>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</si>
  <si>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</si>
  <si>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</si>
  <si>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</si>
  <si>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</si>
  <si>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</si>
  <si>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</si>
  <si>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</si>
  <si>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</si>
  <si>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</si>
  <si>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</si>
  <si>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</si>
  <si>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</si>
  <si>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</si>
  <si>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</si>
  <si>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</si>
  <si>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</si>
  <si>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</si>
  <si>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</si>
  <si>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</si>
  <si>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</si>
  <si>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</si>
  <si>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</si>
  <si>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</si>
  <si>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</si>
  <si>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</si>
  <si>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</si>
  <si>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</si>
  <si>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</si>
  <si>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</si>
  <si>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</si>
  <si>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</si>
  <si>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</si>
  <si>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</si>
  <si>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</si>
  <si>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</si>
  <si>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</si>
  <si>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</si>
  <si>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</si>
  <si>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</si>
  <si>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</si>
  <si>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</si>
  <si>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</si>
  <si>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</si>
  <si>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</si>
  <si>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</si>
  <si>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</si>
  <si>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</si>
  <si>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</si>
  <si>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</si>
  <si>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</si>
  <si>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</si>
  <si>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</si>
  <si>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</si>
  <si>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</si>
  <si>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</si>
  <si>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</si>
  <si>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</si>
  <si>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</si>
  <si>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</si>
  <si>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</si>
  <si>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</si>
  <si>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</si>
  <si>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</si>
  <si>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</si>
  <si>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</si>
  <si>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</si>
  <si>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</si>
  <si>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</si>
  <si>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</si>
  <si>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</si>
  <si>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</si>
  <si>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</si>
  <si>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</si>
  <si>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</si>
  <si>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</si>
  <si>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</si>
  <si>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</si>
  <si>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</si>
  <si>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</si>
  <si>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</si>
  <si>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</si>
  <si>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</si>
  <si>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</si>
  <si>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</si>
  <si>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</si>
  <si>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</si>
  <si>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</si>
  <si>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</si>
  <si>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</si>
  <si>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</si>
  <si>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</si>
  <si>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</si>
  <si>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</si>
  <si>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</si>
  <si>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</si>
  <si>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</si>
  <si>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</si>
  <si>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</si>
  <si>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</si>
  <si>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</si>
  <si>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</si>
  <si>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</si>
  <si>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</si>
  <si>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</si>
  <si>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</si>
  <si>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</si>
  <si>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</si>
  <si>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</si>
  <si>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</si>
  <si>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</si>
  <si>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</si>
  <si>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</si>
  <si>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</si>
  <si>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</si>
  <si>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</si>
  <si>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</si>
  <si>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</si>
  <si>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</si>
  <si>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</si>
  <si>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</si>
  <si>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</si>
  <si>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</si>
  <si>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</si>
  <si>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</si>
  <si>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</si>
  <si>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</si>
  <si>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</si>
  <si>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</si>
  <si>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</si>
  <si>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</si>
  <si>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</si>
  <si>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</si>
  <si>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</si>
  <si>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</si>
  <si>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</si>
  <si>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</si>
  <si>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</si>
  <si>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</si>
  <si>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</si>
  <si>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</si>
  <si>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</si>
  <si>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</si>
  <si>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</si>
  <si>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</si>
  <si>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</si>
  <si>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</si>
  <si>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</si>
  <si>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</si>
  <si>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</si>
  <si>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</si>
  <si>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</si>
  <si>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</si>
  <si>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</si>
  <si>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</si>
  <si>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</si>
  <si>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</si>
  <si>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</si>
  <si>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</si>
  <si>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</si>
  <si>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</si>
  <si>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</si>
  <si>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</si>
  <si>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</si>
  <si>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</si>
  <si>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</si>
  <si>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</si>
  <si>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</si>
  <si>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</si>
  <si>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</si>
  <si>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</si>
  <si>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</si>
  <si>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</si>
  <si>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</si>
  <si>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</si>
  <si>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</si>
  <si>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</si>
  <si>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</si>
  <si>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</si>
  <si>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</si>
  <si>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</si>
  <si>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</si>
  <si>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</si>
  <si>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</si>
  <si>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</si>
  <si>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</si>
  <si>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</si>
  <si>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</si>
  <si>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</si>
  <si>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</si>
  <si>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</si>
  <si>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</si>
  <si>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</si>
  <si>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</si>
  <si>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</si>
  <si>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</si>
  <si>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</si>
  <si>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</si>
  <si>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</si>
  <si>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</si>
  <si>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</si>
  <si>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</si>
  <si>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</si>
  <si>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</si>
  <si>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</si>
  <si>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</si>
  <si>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</si>
  <si>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</si>
  <si>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</si>
  <si>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</si>
  <si>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</si>
  <si>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</si>
  <si>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</si>
  <si>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</si>
  <si>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</si>
  <si>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</si>
  <si>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</si>
  <si>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</si>
  <si>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</si>
  <si>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</si>
  <si>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</si>
  <si>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</si>
  <si>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</si>
  <si>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</si>
  <si>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</si>
  <si>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</si>
  <si>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</si>
  <si>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</si>
  <si>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</si>
  <si>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</si>
  <si>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</si>
  <si>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</si>
  <si>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</si>
  <si>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</si>
  <si>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</si>
  <si>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</si>
  <si>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</si>
  <si>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</si>
  <si>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</si>
  <si>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</si>
  <si>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</si>
  <si>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</si>
  <si>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</si>
  <si>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</si>
  <si>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</si>
  <si>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</si>
  <si>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</si>
  <si>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</si>
  <si>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</si>
  <si>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</si>
  <si>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</si>
  <si>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</si>
  <si>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</si>
  <si>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</si>
  <si>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</si>
  <si>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</si>
  <si>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</si>
  <si>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</si>
  <si>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</si>
  <si>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</si>
  <si>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</si>
  <si>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</si>
  <si>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</si>
  <si>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</si>
  <si>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</si>
  <si>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</si>
  <si>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</si>
  <si>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</si>
  <si>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</si>
  <si>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</si>
  <si>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</si>
  <si>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</si>
  <si>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</si>
  <si>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</si>
  <si>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</si>
  <si>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</si>
  <si>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</si>
  <si>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</si>
  <si>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</si>
  <si>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</si>
  <si>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</si>
  <si>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</si>
  <si>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</si>
  <si>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</si>
  <si>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</si>
  <si>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</si>
  <si>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</si>
  <si>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</si>
  <si>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</si>
  <si>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</si>
  <si>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</si>
  <si>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</si>
  <si>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</si>
  <si>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</si>
  <si>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</si>
  <si>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</si>
  <si>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</si>
  <si>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</si>
  <si>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</si>
  <si>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</si>
  <si>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</si>
  <si>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</si>
  <si>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</si>
  <si>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</si>
  <si>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</si>
  <si>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</si>
  <si>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</si>
  <si>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</si>
  <si>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</si>
  <si>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</si>
  <si>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</si>
  <si>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</si>
  <si>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</si>
  <si>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</si>
  <si>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</si>
  <si>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</si>
  <si>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</si>
  <si>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</si>
  <si>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</si>
  <si>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</si>
  <si>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</si>
  <si>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</si>
  <si>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</si>
  <si>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</si>
  <si>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</si>
  <si>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</si>
  <si>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</si>
  <si>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</si>
  <si>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</si>
  <si>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</si>
  <si>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</si>
  <si>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</si>
  <si>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</si>
  <si>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</si>
  <si>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</si>
  <si>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</si>
  <si>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</si>
  <si>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</si>
  <si>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</si>
  <si>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</si>
  <si>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</si>
  <si>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</si>
  <si>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</si>
  <si>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</si>
  <si>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</si>
  <si>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</si>
  <si>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</si>
  <si>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</si>
  <si>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</si>
  <si>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</si>
  <si>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</si>
  <si>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</si>
  <si>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</si>
  <si>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</si>
  <si>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</si>
  <si>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</si>
  <si>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</si>
  <si>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</si>
  <si>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</si>
  <si>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</si>
  <si>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</si>
  <si>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</si>
  <si>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</si>
  <si>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</si>
  <si>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</si>
  <si>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</si>
  <si>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</si>
  <si>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</si>
  <si>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</si>
  <si>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</si>
  <si>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</si>
  <si>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</si>
  <si>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</si>
  <si>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</si>
  <si>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</si>
  <si>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</si>
  <si>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</si>
  <si>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</si>
  <si>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</si>
  <si>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</si>
  <si>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</si>
  <si>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</si>
  <si>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</si>
  <si>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</si>
  <si>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</si>
  <si>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</si>
  <si>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</si>
  <si>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</si>
  <si>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</si>
  <si>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</si>
  <si>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</si>
  <si>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</si>
  <si>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</si>
  <si>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</si>
  <si>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</si>
  <si>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</si>
  <si>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</si>
  <si>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</si>
  <si>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</si>
  <si>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</si>
  <si>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</si>
  <si>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</si>
  <si>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</si>
  <si>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</si>
  <si>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</si>
  <si>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</si>
  <si>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</si>
  <si>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</si>
  <si>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</si>
  <si>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</si>
  <si>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</si>
  <si>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</si>
  <si>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</si>
  <si>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</si>
  <si>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</si>
  <si>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</si>
  <si>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</si>
  <si>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</si>
  <si>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</si>
  <si>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</si>
  <si>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</si>
  <si>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</si>
  <si>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</si>
  <si>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</si>
  <si>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</si>
  <si>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</si>
  <si>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</si>
  <si>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</si>
  <si>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</si>
  <si>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</si>
  <si>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</si>
  <si>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</si>
  <si>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</si>
  <si>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</si>
  <si>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</si>
  <si>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</si>
  <si>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</si>
  <si>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</si>
  <si>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</si>
  <si>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</si>
  <si>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</si>
  <si>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</si>
  <si>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</si>
  <si>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</si>
  <si>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</si>
  <si>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</si>
  <si>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</si>
  <si>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</si>
  <si>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</si>
  <si>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</si>
  <si>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</si>
  <si>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</si>
  <si>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</si>
  <si>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</si>
  <si>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</si>
  <si>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</si>
  <si>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</si>
  <si>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</si>
  <si>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</si>
  <si>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</si>
  <si>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</si>
  <si>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</si>
  <si>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</si>
  <si>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</si>
  <si>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</si>
  <si>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</si>
  <si>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</si>
  <si>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</si>
  <si>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</si>
  <si>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</si>
  <si>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</si>
  <si>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</si>
  <si>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</si>
  <si>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</si>
  <si>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</si>
  <si>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</si>
  <si>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</si>
  <si>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</si>
  <si>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</si>
  <si>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</si>
  <si>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</si>
  <si>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</si>
  <si>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</si>
  <si>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</si>
  <si>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</si>
  <si>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</si>
  <si>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</si>
  <si>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</si>
  <si>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</si>
  <si>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</si>
  <si>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</si>
  <si>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</si>
  <si>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</si>
  <si>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</si>
  <si>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</si>
  <si>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</si>
  <si>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</si>
  <si>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</si>
  <si>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</si>
  <si>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</si>
  <si>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</si>
  <si>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</si>
  <si>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</si>
  <si>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</si>
  <si>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</si>
  <si>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</si>
  <si>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</si>
  <si>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</si>
  <si>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</si>
  <si>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</si>
  <si>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</si>
  <si>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</si>
  <si>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</si>
  <si>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</si>
  <si>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</si>
  <si>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</si>
  <si>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</si>
  <si>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</si>
  <si>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</si>
  <si>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</si>
  <si>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</si>
  <si>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</si>
  <si>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</si>
  <si>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</si>
  <si>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</si>
  <si>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</si>
  <si>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</si>
  <si>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</si>
  <si>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</si>
  <si>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</si>
  <si>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</si>
  <si>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</si>
  <si>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</si>
  <si>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</si>
  <si>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</si>
  <si>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</si>
  <si>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</si>
  <si>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</si>
  <si>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</si>
  <si>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</si>
  <si>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</si>
  <si>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</si>
  <si>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</si>
  <si>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</si>
  <si>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</si>
  <si>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</si>
  <si>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</si>
  <si>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</si>
  <si>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</si>
  <si>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</si>
  <si>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</si>
  <si>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</si>
  <si>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</si>
  <si>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</si>
  <si>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</si>
  <si>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</si>
  <si>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</si>
  <si>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</si>
  <si>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</si>
  <si>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</si>
  <si>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</si>
  <si>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</si>
  <si>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</si>
  <si>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</si>
  <si>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</si>
  <si>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</si>
  <si>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</si>
  <si>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</si>
  <si>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</si>
  <si>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</si>
  <si>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</si>
  <si>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</si>
  <si>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</si>
  <si>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</si>
  <si>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</si>
  <si>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</si>
  <si>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</si>
  <si>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</si>
  <si>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</si>
  <si>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</si>
  <si>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</si>
  <si>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</si>
  <si>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</si>
  <si>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</si>
  <si>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</si>
  <si>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</si>
  <si>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</si>
  <si>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</si>
  <si>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</si>
  <si>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</si>
  <si>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</si>
  <si>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</si>
  <si>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</si>
  <si>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</si>
  <si>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</si>
  <si>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</si>
  <si>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</si>
  <si>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</si>
  <si>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</si>
  <si>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</si>
  <si>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</si>
  <si>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</si>
  <si>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</si>
  <si>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</si>
  <si>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</si>
  <si>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</si>
  <si>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</si>
  <si>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</si>
  <si>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</si>
  <si>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</si>
  <si>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</si>
  <si>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</si>
  <si>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</si>
  <si>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</si>
  <si>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</si>
  <si>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</si>
  <si>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</si>
  <si>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</si>
  <si>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</si>
  <si>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</si>
  <si>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</si>
  <si>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</si>
  <si>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</si>
  <si>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</si>
  <si>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</si>
  <si>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</si>
  <si>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</si>
  <si>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</si>
  <si>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</si>
  <si>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</si>
  <si>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</si>
  <si>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</si>
  <si>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</si>
  <si>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</si>
  <si>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</si>
  <si>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</si>
  <si>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</si>
  <si>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</si>
  <si>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</si>
  <si>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</si>
  <si>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</si>
  <si>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</si>
  <si>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</si>
  <si>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</si>
  <si>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</si>
  <si>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</si>
  <si>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</si>
  <si>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</si>
  <si>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</si>
  <si>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</si>
  <si>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</si>
  <si>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</si>
  <si>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</si>
  <si>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</si>
  <si>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</si>
  <si>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</si>
  <si>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</si>
  <si>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</si>
  <si>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</si>
  <si>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</si>
  <si>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</si>
  <si>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</si>
  <si>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</si>
  <si>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</si>
  <si>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</si>
  <si>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</si>
  <si>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</si>
  <si>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</si>
  <si>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</si>
  <si>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</si>
  <si>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</si>
  <si>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</si>
  <si>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</si>
  <si>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</si>
  <si>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</si>
  <si>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</si>
  <si>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</si>
  <si>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</si>
  <si>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</si>
  <si>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</si>
  <si>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</si>
  <si>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</si>
  <si>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</si>
  <si>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</si>
  <si>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</si>
  <si>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</si>
  <si>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</si>
  <si>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</si>
  <si>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</si>
  <si>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</si>
  <si>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</si>
  <si>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</si>
  <si>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</si>
  <si>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</si>
  <si>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</si>
  <si>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</si>
  <si>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</si>
  <si>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</si>
  <si>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</si>
  <si>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</si>
  <si>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</si>
  <si>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</si>
  <si>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</si>
  <si>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</si>
  <si>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</si>
  <si>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</si>
  <si>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</si>
  <si>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</si>
  <si>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</si>
  <si>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</si>
  <si>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</si>
  <si>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</si>
  <si>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</si>
  <si>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</si>
  <si>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</si>
  <si>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</si>
  <si>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</si>
  <si>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</si>
  <si>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</si>
  <si>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</si>
  <si>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</si>
  <si>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</si>
  <si>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</si>
  <si>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</si>
  <si>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</si>
  <si>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</si>
  <si>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</si>
  <si>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</si>
  <si>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</si>
  <si>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</si>
  <si>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</si>
  <si>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</si>
  <si>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</si>
  <si>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</si>
  <si>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</si>
  <si>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</si>
  <si>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</si>
  <si>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</si>
  <si>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</si>
  <si>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</si>
  <si>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</si>
  <si>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</si>
  <si>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</si>
  <si>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</si>
  <si>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</si>
  <si>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</si>
  <si>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</si>
  <si>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</si>
  <si>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</si>
  <si>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</si>
  <si>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</si>
  <si>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</si>
  <si>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</si>
  <si>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</si>
  <si>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</si>
  <si>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</si>
  <si>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</si>
  <si>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</si>
  <si>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</si>
  <si>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</si>
  <si>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</si>
  <si>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</si>
  <si>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</si>
  <si>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</si>
  <si>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</si>
  <si>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</si>
  <si>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</si>
  <si>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</si>
  <si>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</si>
  <si>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</si>
  <si>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</si>
  <si>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</si>
  <si>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</si>
  <si>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</si>
  <si>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</si>
  <si>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</si>
  <si>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</si>
  <si>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</si>
  <si>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</si>
  <si>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</si>
  <si>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</si>
  <si>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</si>
  <si>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</si>
  <si>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</si>
  <si>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</si>
  <si>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</si>
  <si>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</si>
  <si>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</si>
  <si>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</si>
  <si>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</si>
  <si>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</si>
  <si>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</si>
  <si>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</si>
  <si>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</si>
  <si>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</si>
  <si>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</si>
  <si>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</si>
  <si>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</si>
  <si>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</si>
  <si>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</si>
  <si>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</si>
  <si>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</si>
  <si>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</si>
  <si>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</si>
  <si>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</si>
  <si>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</si>
  <si>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</si>
  <si>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</si>
  <si>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</si>
  <si>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</si>
  <si>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</si>
  <si>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</si>
  <si>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</si>
  <si>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</si>
  <si>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</si>
  <si>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</si>
  <si>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</si>
  <si>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</si>
  <si>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</si>
  <si>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</si>
  <si>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</si>
  <si>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</si>
  <si>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</si>
  <si>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</si>
  <si>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</si>
  <si>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</si>
  <si>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</si>
  <si>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</si>
  <si>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</si>
  <si>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</si>
  <si>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</si>
  <si>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</si>
  <si>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</si>
  <si>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</si>
  <si>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</si>
  <si>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</si>
  <si>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</si>
  <si>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</si>
  <si>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</si>
  <si>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</si>
  <si>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</si>
  <si>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</si>
  <si>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</si>
  <si>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</si>
  <si>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</si>
  <si>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</si>
  <si>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</si>
  <si>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</si>
  <si>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</si>
  <si>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</si>
  <si>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</si>
  <si>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</si>
  <si>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</si>
  <si>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</si>
  <si>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</si>
  <si>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</si>
  <si>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</si>
  <si>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</si>
  <si>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</si>
  <si>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</si>
  <si>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</si>
  <si>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</si>
  <si>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</si>
  <si>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</si>
  <si>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</si>
  <si>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</si>
  <si>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</si>
  <si>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</si>
  <si>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</si>
  <si>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</si>
  <si>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</si>
  <si>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</si>
  <si>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</si>
  <si>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</si>
  <si>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</si>
  <si>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</si>
  <si>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</si>
  <si>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</si>
  <si>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</si>
  <si>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</si>
  <si>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</si>
  <si>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</si>
  <si>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</si>
  <si>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</si>
  <si>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</si>
  <si>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</si>
  <si>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</si>
  <si>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</si>
  <si>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</si>
  <si>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</si>
  <si>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</si>
  <si>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</si>
  <si>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</si>
  <si>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</si>
  <si>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</si>
  <si>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</si>
  <si>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</si>
  <si>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</si>
  <si>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</si>
  <si>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</si>
  <si>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</si>
  <si>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</si>
  <si>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</si>
  <si>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</si>
  <si>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</si>
  <si>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</si>
  <si>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</si>
  <si>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</si>
  <si>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</si>
  <si>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</si>
  <si>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</si>
  <si>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</si>
  <si>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</si>
  <si>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</si>
  <si>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</si>
  <si>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</si>
  <si>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</si>
  <si>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</si>
  <si>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</si>
  <si>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</si>
  <si>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</si>
  <si>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</si>
  <si>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</si>
  <si>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</si>
  <si>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</si>
  <si>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</si>
  <si>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</si>
  <si>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</si>
  <si>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</si>
  <si>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</si>
  <si>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</si>
  <si>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</si>
  <si>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</si>
  <si>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</si>
  <si>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</si>
  <si>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</si>
  <si>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</si>
  <si>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</si>
  <si>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</si>
  <si>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</si>
  <si>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</si>
  <si>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</si>
  <si>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</si>
  <si>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</si>
  <si>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</si>
  <si>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</si>
  <si>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</si>
  <si>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</si>
  <si>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</si>
  <si>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</si>
  <si>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</si>
  <si>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</si>
  <si>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</si>
  <si>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</si>
  <si>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</si>
  <si>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</si>
  <si>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</si>
  <si>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</si>
  <si>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</si>
  <si>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</si>
  <si>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</si>
  <si>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</si>
  <si>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</si>
  <si>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</si>
  <si>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</si>
  <si>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</si>
  <si>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</si>
  <si>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</si>
  <si>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</si>
  <si>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</si>
  <si>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</si>
  <si>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</si>
  <si>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</si>
  <si>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</si>
  <si>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</si>
  <si>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</si>
  <si>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</si>
  <si>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</si>
  <si>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</si>
  <si>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</si>
  <si>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</si>
  <si>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</si>
  <si>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</si>
  <si>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</si>
  <si>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</si>
  <si>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</si>
  <si>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</si>
  <si>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</si>
  <si>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</si>
  <si>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</si>
  <si>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</si>
  <si>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</si>
  <si>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</si>
  <si>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</si>
  <si>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</si>
  <si>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</si>
  <si>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</si>
  <si>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</si>
  <si>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</si>
  <si>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</si>
  <si>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</si>
  <si>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</si>
  <si>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</si>
  <si>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</si>
  <si>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</si>
  <si>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</si>
  <si>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</si>
  <si>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</si>
  <si>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</si>
  <si>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</si>
  <si>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</si>
  <si>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</si>
  <si>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</si>
  <si>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</si>
  <si>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</si>
  <si>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</si>
  <si>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</si>
  <si>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</si>
  <si>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</si>
  <si>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</si>
  <si>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</si>
  <si>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</si>
  <si>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</si>
  <si>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</si>
  <si>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</si>
  <si>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</si>
  <si>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</si>
  <si>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</si>
  <si>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</si>
  <si>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</si>
  <si>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</si>
  <si>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</si>
  <si>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</si>
  <si>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</si>
  <si>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</si>
  <si>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</si>
  <si>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</si>
  <si>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</si>
  <si>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</si>
  <si>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</si>
  <si>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</si>
  <si>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</si>
  <si>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</si>
  <si>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</si>
  <si>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</si>
  <si>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</si>
  <si>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</si>
  <si>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</si>
  <si>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</si>
  <si>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</si>
  <si>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</si>
  <si>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</si>
  <si>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</si>
  <si>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</si>
  <si>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</si>
  <si>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</si>
  <si>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</si>
  <si>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</si>
  <si>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</si>
  <si>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</si>
  <si>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</si>
  <si>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</si>
  <si>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</si>
  <si>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</si>
  <si>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</si>
  <si>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</si>
  <si>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</si>
  <si>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</si>
  <si>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</si>
  <si>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</si>
  <si>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</si>
  <si>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</si>
  <si>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</si>
  <si>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</si>
  <si>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</si>
  <si>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</si>
  <si>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</si>
  <si>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</si>
  <si>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</si>
  <si>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</si>
  <si>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</si>
  <si>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</si>
  <si>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</si>
  <si>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</si>
  <si>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</si>
  <si>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</si>
  <si>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</si>
  <si>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</si>
  <si>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</si>
  <si>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</si>
  <si>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</si>
  <si>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</si>
  <si>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</si>
  <si>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</si>
  <si>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</si>
  <si>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</si>
  <si>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</si>
  <si>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</si>
  <si>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</si>
  <si>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</si>
  <si>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</si>
  <si>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</si>
  <si>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</si>
  <si>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</si>
  <si>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</si>
  <si>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</si>
  <si>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</si>
  <si>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</si>
  <si>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</si>
  <si>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</si>
  <si>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</si>
  <si>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</si>
  <si>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</si>
  <si>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</si>
  <si>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</si>
  <si>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</si>
  <si>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</si>
  <si>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</si>
  <si>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</si>
  <si>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</si>
  <si>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</si>
  <si>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</si>
  <si>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</si>
  <si>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</si>
  <si>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</si>
  <si>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</si>
  <si>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</si>
  <si>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</si>
  <si>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</si>
  <si>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</si>
  <si>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</si>
  <si>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</si>
  <si>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</si>
  <si>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</si>
  <si>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</si>
  <si>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</si>
  <si>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</si>
  <si>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</si>
  <si>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</si>
  <si>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</si>
  <si>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</si>
  <si>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</si>
  <si>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</si>
  <si>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</si>
  <si>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</si>
  <si>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</si>
  <si>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</si>
  <si>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</si>
  <si>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</si>
  <si>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</si>
  <si>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</si>
  <si>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</si>
  <si>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</si>
  <si>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</si>
  <si>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</si>
  <si>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</si>
  <si>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</si>
  <si>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</si>
  <si>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</si>
  <si>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</si>
  <si>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</si>
  <si>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</si>
  <si>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</si>
  <si>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</si>
  <si>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</si>
  <si>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</si>
  <si>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</si>
  <si>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</si>
  <si>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</si>
  <si>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</si>
  <si>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</si>
  <si>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</si>
  <si>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</si>
  <si>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</si>
  <si>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</si>
  <si>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</si>
  <si>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</si>
  <si>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</si>
  <si>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</si>
  <si>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</si>
  <si>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</si>
  <si>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</si>
  <si>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</si>
  <si>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</si>
  <si>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</si>
  <si>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</si>
  <si>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</si>
  <si>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</si>
  <si>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</si>
  <si>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</si>
  <si>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</si>
  <si>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</si>
  <si>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</si>
  <si>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</si>
  <si>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</si>
  <si>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</si>
  <si>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</si>
  <si>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</si>
  <si>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</si>
  <si>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</si>
  <si>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</si>
  <si>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</si>
  <si>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</si>
  <si>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</si>
  <si>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</si>
  <si>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</si>
  <si>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</si>
  <si>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</si>
  <si>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</si>
  <si>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</si>
  <si>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</si>
  <si>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</si>
  <si>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</si>
  <si>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</si>
  <si>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</si>
  <si>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</si>
  <si>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</si>
  <si>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</si>
  <si>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</si>
  <si>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</si>
  <si>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</si>
  <si>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</si>
  <si>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</si>
  <si>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</si>
  <si>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</si>
  <si>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</si>
  <si>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</si>
  <si>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</si>
  <si>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</si>
  <si>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</si>
  <si>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</si>
  <si>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</si>
  <si>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</si>
  <si>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</si>
  <si>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</si>
  <si>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</si>
  <si>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</si>
  <si>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</si>
  <si>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</si>
  <si>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</si>
  <si>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</si>
  <si>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</si>
  <si>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</si>
  <si>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</si>
  <si>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</si>
  <si>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</si>
  <si>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</si>
  <si>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</si>
  <si>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</si>
  <si>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</si>
  <si>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</si>
  <si>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</si>
  <si>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</si>
  <si>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</si>
  <si>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</si>
  <si>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</si>
  <si>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</si>
  <si>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</si>
  <si>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</si>
  <si>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</si>
  <si>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</si>
  <si>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</si>
  <si>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</si>
  <si>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</si>
  <si>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</si>
  <si>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</si>
  <si>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</si>
  <si>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</si>
  <si>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</si>
  <si>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</si>
  <si>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</si>
  <si>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</si>
  <si>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</si>
  <si>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</si>
  <si>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</si>
  <si>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</si>
  <si>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</si>
  <si>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</si>
  <si>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</si>
  <si>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</si>
  <si>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</si>
  <si>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</si>
  <si>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</si>
  <si>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</si>
  <si>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</si>
  <si>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</si>
  <si>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</si>
  <si>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</si>
  <si>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</si>
  <si>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</si>
  <si>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</si>
  <si>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</si>
  <si>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</si>
  <si>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</si>
  <si>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</si>
  <si>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</si>
  <si>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</si>
  <si>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</si>
  <si>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</si>
  <si>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</si>
  <si>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</si>
  <si>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</si>
  <si>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</si>
  <si>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</si>
  <si>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</si>
  <si>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</si>
  <si>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</si>
  <si>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</si>
  <si>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</si>
  <si>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</si>
  <si>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</si>
  <si>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</si>
  <si>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</si>
  <si>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</si>
  <si>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</si>
  <si>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</si>
  <si>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</si>
  <si>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</si>
  <si>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</si>
  <si>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</si>
  <si>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</si>
  <si>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</si>
  <si>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</si>
  <si>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</si>
  <si>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</si>
  <si>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</si>
  <si>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</si>
  <si>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</si>
  <si>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</si>
  <si>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</si>
  <si>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</si>
  <si>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</si>
  <si>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</si>
  <si>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</si>
  <si>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</si>
  <si>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</si>
  <si>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</si>
  <si>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</si>
  <si>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</si>
  <si>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</si>
  <si>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</si>
  <si>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</si>
  <si>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</si>
  <si>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</si>
  <si>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</si>
  <si>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</si>
  <si>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</si>
  <si>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</si>
  <si>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</si>
  <si>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</si>
  <si>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</si>
  <si>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</si>
  <si>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</si>
  <si>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</si>
  <si>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</si>
  <si>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</si>
  <si>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</si>
  <si>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</si>
  <si>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</si>
  <si>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</si>
  <si>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</si>
  <si>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</si>
  <si>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</si>
  <si>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</si>
  <si>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</si>
  <si>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</si>
  <si>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</si>
  <si>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</si>
  <si>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</si>
  <si>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</si>
  <si>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</si>
  <si>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</si>
  <si>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</si>
  <si>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</si>
  <si>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</si>
  <si>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</si>
  <si>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</si>
  <si>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</si>
  <si>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</si>
  <si>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</si>
  <si>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</si>
  <si>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</si>
  <si>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</si>
  <si>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</si>
  <si>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</si>
  <si>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</si>
  <si>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</si>
  <si>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</si>
  <si>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</si>
  <si>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</si>
  <si>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</si>
  <si>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</si>
  <si>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</si>
  <si>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</si>
  <si>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</si>
  <si>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</si>
  <si>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</si>
  <si>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</si>
  <si>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</si>
  <si>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</si>
  <si>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</si>
  <si>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</si>
  <si>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</si>
  <si>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</si>
  <si>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</si>
  <si>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</si>
  <si>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</si>
  <si>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</si>
  <si>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</si>
  <si>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</si>
  <si>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</si>
  <si>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</si>
  <si>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</si>
  <si>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</si>
  <si>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</si>
  <si>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</si>
  <si>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</si>
  <si>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</si>
  <si>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</si>
  <si>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</si>
  <si>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</si>
  <si>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</si>
  <si>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</si>
  <si>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</si>
  <si>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</si>
  <si>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</si>
  <si>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</si>
  <si>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</si>
  <si>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</si>
  <si>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</si>
  <si>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</si>
  <si>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</si>
  <si>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</si>
  <si>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</si>
  <si>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</si>
  <si>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</si>
  <si>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</si>
  <si>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</si>
  <si>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</si>
  <si>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</si>
  <si>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</si>
  <si>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</si>
  <si>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</si>
  <si>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</si>
  <si>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</si>
  <si>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</si>
  <si>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</si>
  <si>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</si>
  <si>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</si>
  <si>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</si>
  <si>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</si>
  <si>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</si>
  <si>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</si>
  <si>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</si>
  <si>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</si>
  <si>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</si>
  <si>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</si>
  <si>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</si>
  <si>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</si>
  <si>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</si>
  <si>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</si>
  <si>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</si>
  <si>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</si>
  <si>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</si>
  <si>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</si>
  <si>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</si>
  <si>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</si>
  <si>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</si>
  <si>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</si>
  <si>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</si>
  <si>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</si>
  <si>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</si>
  <si>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</si>
  <si>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</si>
  <si>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</si>
  <si>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</si>
  <si>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</si>
  <si>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</si>
  <si>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</si>
  <si>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</si>
  <si>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</si>
  <si>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</si>
  <si>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</si>
  <si>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</si>
  <si>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</si>
  <si>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</si>
  <si>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</si>
  <si>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</si>
  <si>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</si>
  <si>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</si>
  <si>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</si>
  <si>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</si>
  <si>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</si>
  <si>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</si>
  <si>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</si>
  <si>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</si>
  <si>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</si>
  <si>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</si>
  <si>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</si>
  <si>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</si>
  <si>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</si>
  <si>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</si>
  <si>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</si>
  <si>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</si>
  <si>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</si>
  <si>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</si>
  <si>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</si>
  <si>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</si>
  <si>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</si>
  <si>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</si>
  <si>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</si>
  <si>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</si>
  <si>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</si>
  <si>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</si>
  <si>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</si>
  <si>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</si>
  <si>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</si>
  <si>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</si>
  <si>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</si>
  <si>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</si>
  <si>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</si>
  <si>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</si>
  <si>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</si>
  <si>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</si>
  <si>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</si>
  <si>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</si>
  <si>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</si>
  <si>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</si>
  <si>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</si>
  <si>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</si>
  <si>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</si>
  <si>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</si>
  <si>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</si>
  <si>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</si>
  <si>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</si>
  <si>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</si>
  <si>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</si>
  <si>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</si>
  <si>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</si>
  <si>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</si>
  <si>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</si>
  <si>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</si>
  <si>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</si>
  <si>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</si>
  <si>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</si>
  <si>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</si>
  <si>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</si>
  <si>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</si>
  <si>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</si>
  <si>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</si>
  <si>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</si>
  <si>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</si>
  <si>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</si>
  <si>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</si>
  <si>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</si>
  <si>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</si>
  <si>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</si>
  <si>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</si>
  <si>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</si>
  <si>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</si>
  <si>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</si>
  <si>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</si>
  <si>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</si>
  <si>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</si>
  <si>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</si>
  <si>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</si>
  <si>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</si>
  <si>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</si>
  <si>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</si>
  <si>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</si>
  <si>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</si>
  <si>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</si>
  <si>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</si>
  <si>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</si>
  <si>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</si>
  <si>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</si>
  <si>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</si>
  <si>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</si>
  <si>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</si>
  <si>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</si>
  <si>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</si>
  <si>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</si>
  <si>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</si>
  <si>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</si>
  <si>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</si>
  <si>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</si>
  <si>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</si>
  <si>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</si>
  <si>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</si>
  <si>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</si>
  <si>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</si>
  <si>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</si>
  <si>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</si>
  <si>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</si>
  <si>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</si>
  <si>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</si>
  <si>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</si>
  <si>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</si>
  <si>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</si>
  <si>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</si>
  <si>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</si>
  <si>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</si>
  <si>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</si>
  <si>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</si>
  <si>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</si>
  <si>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</si>
  <si>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</si>
  <si>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</si>
  <si>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</si>
  <si>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</si>
  <si>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</si>
  <si>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</si>
  <si>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</si>
  <si>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</si>
  <si>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</si>
  <si>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</si>
  <si>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</si>
  <si>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</si>
  <si>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</si>
  <si>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</si>
  <si>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</si>
  <si>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</si>
  <si>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</si>
  <si>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</si>
  <si>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</si>
  <si>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</si>
  <si>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</si>
  <si>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</si>
  <si>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</si>
  <si>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</si>
  <si>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</si>
  <si>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</si>
  <si>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</si>
  <si>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</si>
  <si>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</si>
  <si>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</si>
  <si>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</si>
  <si>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</si>
  <si>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</si>
  <si>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</si>
  <si>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</si>
  <si>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</si>
  <si>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</si>
  <si>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</si>
  <si>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</si>
  <si>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</si>
  <si>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</si>
  <si>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</si>
  <si>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</si>
  <si>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</si>
  <si>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</si>
  <si>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</si>
  <si>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</si>
  <si>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</si>
  <si>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</si>
  <si>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</si>
  <si>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</si>
  <si>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</si>
  <si>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</si>
  <si>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</si>
  <si>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</si>
  <si>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</si>
  <si>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</si>
  <si>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</si>
  <si>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</si>
  <si>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</si>
  <si>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</si>
  <si>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</si>
  <si>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</si>
  <si>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</si>
  <si>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</si>
  <si>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</si>
  <si>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</si>
  <si>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</si>
  <si>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</si>
  <si>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</si>
  <si>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</si>
  <si>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</si>
  <si>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</si>
  <si>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</si>
  <si>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</si>
  <si>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</si>
  <si>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</si>
  <si>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</si>
  <si>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</si>
  <si>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</si>
  <si>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</si>
  <si>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</si>
  <si>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</si>
  <si>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</si>
  <si>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</si>
  <si>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</si>
  <si>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</si>
  <si>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</si>
  <si>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</si>
  <si>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</si>
  <si>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</si>
  <si>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</si>
  <si>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</si>
  <si>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</si>
  <si>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</si>
  <si>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</si>
  <si>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</si>
  <si>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</si>
  <si>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</si>
  <si>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</si>
  <si>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</si>
  <si>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</si>
  <si>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</si>
  <si>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</si>
  <si>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</si>
  <si>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</si>
  <si>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</si>
  <si>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</si>
  <si>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</si>
  <si>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</si>
  <si>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</si>
  <si>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</si>
  <si>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</si>
  <si>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</si>
  <si>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</si>
  <si>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</si>
  <si>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</si>
  <si>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</si>
  <si>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</si>
  <si>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</si>
  <si>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</si>
  <si>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</si>
  <si>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</si>
  <si>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</si>
  <si>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</si>
  <si>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</si>
  <si>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</si>
  <si>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</si>
  <si>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</si>
  <si>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</si>
  <si>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</si>
  <si>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</si>
  <si>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</si>
  <si>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</si>
  <si>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</si>
  <si>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</si>
  <si>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</si>
  <si>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</si>
  <si>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</si>
  <si>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</si>
  <si>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</si>
  <si>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</si>
  <si>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</si>
  <si>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</si>
  <si>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</si>
  <si>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</si>
  <si>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</si>
  <si>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</si>
  <si>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</si>
  <si>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</si>
  <si>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</si>
  <si>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</si>
  <si>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</si>
  <si>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</si>
  <si>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</si>
  <si>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</si>
  <si>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</si>
  <si>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</si>
  <si>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</si>
  <si>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</si>
  <si>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</si>
  <si>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</si>
  <si>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</si>
  <si>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</si>
  <si>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</si>
  <si>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</si>
  <si>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</si>
  <si>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</si>
  <si>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</si>
  <si>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</si>
  <si>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</si>
  <si>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</si>
  <si>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</si>
  <si>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</si>
  <si>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</si>
  <si>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</si>
  <si>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</si>
  <si>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</si>
  <si>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</si>
  <si>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</si>
  <si>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</si>
  <si>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</si>
  <si>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</si>
  <si>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</si>
  <si>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</si>
  <si>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</si>
  <si>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</si>
  <si>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</si>
  <si>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</si>
  <si>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</si>
  <si>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</si>
  <si>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</si>
  <si>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</si>
  <si>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</si>
  <si>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</si>
  <si>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</si>
  <si>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</si>
  <si>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</si>
  <si>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</si>
  <si>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</si>
  <si>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</si>
  <si>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</si>
  <si>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</si>
  <si>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</si>
  <si>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</si>
  <si>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</si>
  <si>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</si>
  <si>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</si>
  <si>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</si>
  <si>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</si>
  <si>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</si>
  <si>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</si>
  <si>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</si>
  <si>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</si>
  <si>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</si>
  <si>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</si>
  <si>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</si>
  <si>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</si>
  <si>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</si>
  <si>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</si>
  <si>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</si>
  <si>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</si>
  <si>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</si>
  <si>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</si>
  <si>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</si>
  <si>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</si>
  <si>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</si>
  <si>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</si>
  <si>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</si>
  <si>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</si>
  <si>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</si>
  <si>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</si>
  <si>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</si>
  <si>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</si>
  <si>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</si>
  <si>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</si>
  <si>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</si>
  <si>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</si>
  <si>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</si>
  <si>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</si>
  <si>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</si>
  <si>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</si>
  <si>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</si>
  <si>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</si>
  <si>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</si>
  <si>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</si>
  <si>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</si>
  <si>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</si>
  <si>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</si>
  <si>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</si>
  <si>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</si>
  <si>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</si>
  <si>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</si>
  <si>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</si>
  <si>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</si>
  <si>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</si>
  <si>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</si>
  <si>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</si>
  <si>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</si>
  <si>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</si>
  <si>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</si>
  <si>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</si>
  <si>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</si>
  <si>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</si>
  <si>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</si>
  <si>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</si>
  <si>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</si>
  <si>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</si>
  <si>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</si>
  <si>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</si>
  <si>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</si>
  <si>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</si>
  <si>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</si>
  <si>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</si>
  <si>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</si>
  <si>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</si>
  <si>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</si>
  <si>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</si>
  <si>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</si>
  <si>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</si>
  <si>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</si>
  <si>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</si>
  <si>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</si>
  <si>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</si>
  <si>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</si>
  <si>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</si>
  <si>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</si>
  <si>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</si>
  <si>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</si>
  <si>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</si>
  <si>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</si>
  <si>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</si>
  <si>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</si>
  <si>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</si>
  <si>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</si>
  <si>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</si>
  <si>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</si>
  <si>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</si>
  <si>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</si>
  <si>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</si>
  <si>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</si>
  <si>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</si>
  <si>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</si>
  <si>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</si>
  <si>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</si>
  <si>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</si>
  <si>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</si>
  <si>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</si>
  <si>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</si>
  <si>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</si>
  <si>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</si>
  <si>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</si>
  <si>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</si>
  <si>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</si>
  <si>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</si>
  <si>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</si>
  <si>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</si>
  <si>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</si>
  <si>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</si>
  <si>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</si>
  <si>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</si>
  <si>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</si>
  <si>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</si>
  <si>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</si>
  <si>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</si>
  <si>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</si>
  <si>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</si>
  <si>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</si>
  <si>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</si>
  <si>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</si>
  <si>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</si>
  <si>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</si>
  <si>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</si>
  <si>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</si>
  <si>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</si>
  <si>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</si>
  <si>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</si>
  <si>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</si>
  <si>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</si>
  <si>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</si>
  <si>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</si>
  <si>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</si>
  <si>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</si>
  <si>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</si>
  <si>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</si>
  <si>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</si>
  <si>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</si>
  <si>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</si>
  <si>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</si>
  <si>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</si>
  <si>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</si>
  <si>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</si>
  <si>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</si>
  <si>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</si>
  <si>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</si>
  <si>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</si>
  <si>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</si>
  <si>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</si>
  <si>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</si>
  <si>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</si>
  <si>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</si>
  <si>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</si>
  <si>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</si>
  <si>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</si>
  <si>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</si>
  <si>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</si>
  <si>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</si>
  <si>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</si>
  <si>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</si>
  <si>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</si>
  <si>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</si>
  <si>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</si>
  <si>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</si>
  <si>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</si>
  <si>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</si>
  <si>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</si>
  <si>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</si>
  <si>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</si>
  <si>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</si>
  <si>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</si>
  <si>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</si>
  <si>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</si>
  <si>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</si>
  <si>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</si>
  <si>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</si>
  <si>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</si>
  <si>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</si>
  <si>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</si>
  <si>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</si>
  <si>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</si>
  <si>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</si>
  <si>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</si>
  <si>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</si>
  <si>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</si>
  <si>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</si>
  <si>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</si>
  <si>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</si>
  <si>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</si>
  <si>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</si>
  <si>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</si>
  <si>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</si>
  <si>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</si>
  <si>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</si>
  <si>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</si>
  <si>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</si>
  <si>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</si>
  <si>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</si>
  <si>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</si>
  <si>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</si>
  <si>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</si>
  <si>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</si>
  <si>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</si>
  <si>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</si>
  <si>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</si>
  <si>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</si>
  <si>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</si>
  <si>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</si>
  <si>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</si>
  <si>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</si>
  <si>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</si>
  <si>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</si>
  <si>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</si>
  <si>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</si>
  <si>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</si>
  <si>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</si>
  <si>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</si>
  <si>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</si>
  <si>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</si>
  <si>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</si>
  <si>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</si>
  <si>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</si>
  <si>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</si>
  <si>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</si>
  <si>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</si>
  <si>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</si>
  <si>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</si>
  <si>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</si>
  <si>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</si>
  <si>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</si>
  <si>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</si>
  <si>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</si>
  <si>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</si>
  <si>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</si>
  <si>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</si>
  <si>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</si>
  <si>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</si>
  <si>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</si>
  <si>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</si>
  <si>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</si>
  <si>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</si>
  <si>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</si>
  <si>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</si>
  <si>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</si>
  <si>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</si>
  <si>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</si>
  <si>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</si>
  <si>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</si>
  <si>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</si>
  <si>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</si>
  <si>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</si>
  <si>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</si>
  <si>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</si>
  <si>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</si>
  <si>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</si>
  <si>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</si>
  <si>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</si>
  <si>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</si>
  <si>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</si>
  <si>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</si>
  <si>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</si>
  <si>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</si>
  <si>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</si>
  <si>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</si>
  <si>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</si>
  <si>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</si>
  <si>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</si>
  <si>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</si>
  <si>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</si>
  <si>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</si>
  <si>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</si>
  <si>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</si>
  <si>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</si>
  <si>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</si>
  <si>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</si>
  <si>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</si>
  <si>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</si>
  <si>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</si>
  <si>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</si>
  <si>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</si>
  <si>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</si>
  <si>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</si>
  <si>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</si>
  <si>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</si>
  <si>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</si>
  <si>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</si>
  <si>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</si>
  <si>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</si>
  <si>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</si>
  <si>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</si>
  <si>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</si>
  <si>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</si>
  <si>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</si>
  <si>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</si>
  <si>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</si>
  <si>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</si>
  <si>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</si>
  <si>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</si>
  <si>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</si>
  <si>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</si>
  <si>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</si>
  <si>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</si>
  <si>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</si>
  <si>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</si>
  <si>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</si>
  <si>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</si>
  <si>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</si>
  <si>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</si>
  <si>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</si>
  <si>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</si>
  <si>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</si>
  <si>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</si>
  <si>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</si>
  <si>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</si>
  <si>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</si>
  <si>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</si>
  <si>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</si>
  <si>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</si>
  <si>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</si>
  <si>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</si>
  <si>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</si>
  <si>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</si>
  <si>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</si>
  <si>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</si>
  <si>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</si>
  <si>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</si>
  <si>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</si>
  <si>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</si>
  <si>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</si>
  <si>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</si>
  <si>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</si>
  <si>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</si>
  <si>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</si>
  <si>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</si>
  <si>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</si>
  <si>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</si>
  <si>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</si>
  <si>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</si>
  <si>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</si>
  <si>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</si>
  <si>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</si>
  <si>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</si>
  <si>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</si>
  <si>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</si>
  <si>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</si>
  <si>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</si>
  <si>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</si>
  <si>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</si>
  <si>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</si>
  <si>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</si>
  <si>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</si>
  <si>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</si>
  <si>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</si>
  <si>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</si>
  <si>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</si>
  <si>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</si>
  <si>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</si>
  <si>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</si>
  <si>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</si>
  <si>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</si>
  <si>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</si>
  <si>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</si>
  <si>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</si>
  <si>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</si>
  <si>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</si>
  <si>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</si>
  <si>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</si>
  <si>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</si>
  <si>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</si>
  <si>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</si>
  <si>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</si>
  <si>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</si>
  <si>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</si>
  <si>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</si>
  <si>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</si>
  <si>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</si>
  <si>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</si>
  <si>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</si>
  <si>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</si>
  <si>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</si>
  <si>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</si>
  <si>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</si>
  <si>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</si>
  <si>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</si>
  <si>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</si>
  <si>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</si>
  <si>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</si>
  <si>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</si>
  <si>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</si>
  <si>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</si>
  <si>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</si>
  <si>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</si>
  <si>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</si>
  <si>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</si>
  <si>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</si>
  <si>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</si>
  <si>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</si>
  <si>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</si>
  <si>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</si>
  <si>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</si>
  <si>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</si>
  <si>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</si>
  <si>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</si>
  <si>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</si>
  <si>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</si>
  <si>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</si>
  <si>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</si>
  <si>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</si>
  <si>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</si>
  <si>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</si>
  <si>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</si>
  <si>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</si>
  <si>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</si>
  <si>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</si>
  <si>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</si>
  <si>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</si>
  <si>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</si>
  <si>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</si>
  <si>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</si>
  <si>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</si>
  <si>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</si>
  <si>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</si>
  <si>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</si>
  <si>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</si>
  <si>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</si>
  <si>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</si>
  <si>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</si>
  <si>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</si>
  <si>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</si>
  <si>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</si>
  <si>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</si>
  <si>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</si>
  <si>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</si>
  <si>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</si>
  <si>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</si>
  <si>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</si>
  <si>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</si>
  <si>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</si>
  <si>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</si>
  <si>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</si>
  <si>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</si>
  <si>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</si>
  <si>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</si>
  <si>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</si>
  <si>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</si>
  <si>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</si>
  <si>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</si>
  <si>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</si>
  <si>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</si>
  <si>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</si>
  <si>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</si>
  <si>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</si>
  <si>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</si>
  <si>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</si>
  <si>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</si>
  <si>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</si>
  <si>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</si>
  <si>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</si>
  <si>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</si>
  <si>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</si>
  <si>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</si>
  <si>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</si>
  <si>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</si>
  <si>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</si>
  <si>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</si>
  <si>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</si>
  <si>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</si>
  <si>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</si>
  <si>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</si>
  <si>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</si>
  <si>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</si>
  <si>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</si>
  <si>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</si>
  <si>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</si>
  <si>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</si>
  <si>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</si>
  <si>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</si>
  <si>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</si>
  <si>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</si>
  <si>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</si>
  <si>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</si>
  <si>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</si>
  <si>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</si>
  <si>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</si>
  <si>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</si>
  <si>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</si>
  <si>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</si>
  <si>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</si>
  <si>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</si>
  <si>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</si>
  <si>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</si>
  <si>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</si>
  <si>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</si>
  <si>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</si>
  <si>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</si>
  <si>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</si>
  <si>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</si>
  <si>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</si>
  <si>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</si>
  <si>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</si>
  <si>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</si>
  <si>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</si>
  <si>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</si>
  <si>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</si>
  <si>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</si>
  <si>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</si>
  <si>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</si>
  <si>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</si>
  <si>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</si>
  <si>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</si>
  <si>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</si>
  <si>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</si>
  <si>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</si>
  <si>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</si>
  <si>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</si>
  <si>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</si>
  <si>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</si>
  <si>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</si>
  <si>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</si>
  <si>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</si>
  <si>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</si>
  <si>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</si>
  <si>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</si>
  <si>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</si>
  <si>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</si>
  <si>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</si>
  <si>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</si>
  <si>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</si>
  <si>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</si>
  <si>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</si>
  <si>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</si>
  <si>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</si>
  <si>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</si>
  <si>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</si>
  <si>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</si>
  <si>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</si>
  <si>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</si>
  <si>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</si>
  <si>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</si>
  <si>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</si>
  <si>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</si>
  <si>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</si>
  <si>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</si>
  <si>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</si>
  <si>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</si>
  <si>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</si>
  <si>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</si>
  <si>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</si>
  <si>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</si>
  <si>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</si>
  <si>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</si>
  <si>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</si>
  <si>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</si>
  <si>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</si>
  <si>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</si>
  <si>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</si>
  <si>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</si>
  <si>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</si>
  <si>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</si>
  <si>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</si>
  <si>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</si>
  <si>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</si>
  <si>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</si>
  <si>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</si>
  <si>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</si>
  <si>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</si>
  <si>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</si>
  <si>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</si>
  <si>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</si>
  <si>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</si>
  <si>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</si>
  <si>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</si>
  <si>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</si>
  <si>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</si>
  <si>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</si>
  <si>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</si>
  <si>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</si>
  <si>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</si>
  <si>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</si>
  <si>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</si>
  <si>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</si>
  <si>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</si>
  <si>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</si>
  <si>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</si>
  <si>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</si>
  <si>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</si>
  <si>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</si>
  <si>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</si>
  <si>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</si>
  <si>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</si>
  <si>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</si>
  <si>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</si>
  <si>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</si>
  <si>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</si>
  <si>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</si>
  <si>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</si>
  <si>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</si>
  <si>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</si>
  <si>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</si>
  <si>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</si>
  <si>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</si>
  <si>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</si>
  <si>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</si>
  <si>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</si>
  <si>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</si>
  <si>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</si>
  <si>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</si>
  <si>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</si>
  <si>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</si>
  <si>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</si>
  <si>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</si>
  <si>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</si>
  <si>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</si>
  <si>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</si>
  <si>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</si>
  <si>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</si>
  <si>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</si>
  <si>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</si>
  <si>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</si>
  <si>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</si>
  <si>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</si>
  <si>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</si>
  <si>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</si>
  <si>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</si>
  <si>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</si>
  <si>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</si>
  <si>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</si>
  <si>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</si>
  <si>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</si>
  <si>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</si>
  <si>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</si>
  <si>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</si>
  <si>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</si>
  <si>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</si>
  <si>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</si>
  <si>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</si>
  <si>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</si>
  <si>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</si>
  <si>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</si>
  <si>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</si>
  <si>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</si>
  <si>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</si>
  <si>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</si>
  <si>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</si>
  <si>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</si>
  <si>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</si>
  <si>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</si>
  <si>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</si>
  <si>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</si>
  <si>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</si>
  <si>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</si>
  <si>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</si>
  <si>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</si>
  <si>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</si>
  <si>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</si>
  <si>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</si>
  <si>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</si>
  <si>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</si>
  <si>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</si>
  <si>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</si>
  <si>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</si>
  <si>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</si>
  <si>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</si>
  <si>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</si>
  <si>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</si>
  <si>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</si>
  <si>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</si>
  <si>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</si>
  <si>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</si>
  <si>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</si>
  <si>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</si>
  <si>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</si>
  <si>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</si>
  <si>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</si>
  <si>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</si>
  <si>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</si>
  <si>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</si>
  <si>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</si>
  <si>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</si>
  <si>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</si>
  <si>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</si>
  <si>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</si>
  <si>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</si>
  <si>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</si>
  <si>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</si>
  <si>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</si>
  <si>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</si>
  <si>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</si>
  <si>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</si>
  <si>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</si>
  <si>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</si>
  <si>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</si>
  <si>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</si>
  <si>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</si>
  <si>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</si>
  <si>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</si>
  <si>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</si>
  <si>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</si>
  <si>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</si>
  <si>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</si>
  <si>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</si>
  <si>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</si>
  <si>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</si>
  <si>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</si>
  <si>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</si>
  <si>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</si>
  <si>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</si>
  <si>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</si>
  <si>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</si>
  <si>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</si>
  <si>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</si>
  <si>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</si>
  <si>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</si>
  <si>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</si>
  <si>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</si>
  <si>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</si>
  <si>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</si>
  <si>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</si>
  <si>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</si>
  <si>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</si>
  <si>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</si>
  <si>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</si>
  <si>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</si>
  <si>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</si>
  <si>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</si>
  <si>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</si>
  <si>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</si>
  <si>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</si>
  <si>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</si>
  <si>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</si>
  <si>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</si>
  <si>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</si>
  <si>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</si>
  <si>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</si>
  <si>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</si>
  <si>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</si>
  <si>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</si>
  <si>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</si>
  <si>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</si>
  <si>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</si>
  <si>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</si>
  <si>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</si>
  <si>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</si>
  <si>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</si>
  <si>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</si>
  <si>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</si>
  <si>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</si>
  <si>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</si>
  <si>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</si>
  <si>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</si>
  <si>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</si>
  <si>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</si>
  <si>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</si>
  <si>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</si>
  <si>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</si>
  <si>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</si>
  <si>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</si>
  <si>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</si>
  <si>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</si>
  <si>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</si>
  <si>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</si>
  <si>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</si>
  <si>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</si>
  <si>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</si>
  <si>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</si>
  <si>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</si>
  <si>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</si>
  <si>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</si>
  <si>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</si>
  <si>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</si>
  <si>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</si>
  <si>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</si>
  <si>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</si>
  <si>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</si>
  <si>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</si>
  <si>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</si>
  <si>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</si>
  <si>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</si>
  <si>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</si>
  <si>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</si>
  <si>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</si>
  <si>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</si>
  <si>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</si>
  <si>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</si>
  <si>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</si>
  <si>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</si>
  <si>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</si>
  <si>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</si>
  <si>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</si>
  <si>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</si>
  <si>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</si>
  <si>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</si>
  <si>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</si>
  <si>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</si>
  <si>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</si>
  <si>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</si>
  <si>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</si>
  <si>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</si>
  <si>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</si>
  <si>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</si>
  <si>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</si>
  <si>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</si>
  <si>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</si>
  <si>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</si>
  <si>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</si>
  <si>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</si>
  <si>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</si>
  <si>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</si>
  <si>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</si>
  <si>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</si>
  <si>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</si>
  <si>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</si>
  <si>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</si>
  <si>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</si>
  <si>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</si>
  <si>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</si>
  <si>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</si>
  <si>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</si>
  <si>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</si>
  <si>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</si>
  <si>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</si>
  <si>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</si>
  <si>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</si>
  <si>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</si>
  <si>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</si>
  <si>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</si>
  <si>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</si>
  <si>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</si>
  <si>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</si>
  <si>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</si>
  <si>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</si>
  <si>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</si>
  <si>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</si>
  <si>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</si>
  <si>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</si>
  <si>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</si>
  <si>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</si>
  <si>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</si>
  <si>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</si>
  <si>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</si>
  <si>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</si>
  <si>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</si>
  <si>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</si>
  <si>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</si>
  <si>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</si>
  <si>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</si>
  <si>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</si>
  <si>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</si>
  <si>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</si>
  <si>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</si>
  <si>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</si>
  <si>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</si>
  <si>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</si>
  <si>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</si>
  <si>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</si>
  <si>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</si>
  <si>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</si>
  <si>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</si>
  <si>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</si>
  <si>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</si>
  <si>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</si>
  <si>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</si>
  <si>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</si>
  <si>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</si>
  <si>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</si>
  <si>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</si>
  <si>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</si>
  <si>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</si>
  <si>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</si>
  <si>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</si>
  <si>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</si>
  <si>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</si>
  <si>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</si>
  <si>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</si>
  <si>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</si>
  <si>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</si>
  <si>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</si>
  <si>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</si>
  <si>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</si>
  <si>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</si>
  <si>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</si>
  <si>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</si>
  <si>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</si>
  <si>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</si>
  <si>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</si>
  <si>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</si>
  <si>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</si>
  <si>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</si>
  <si>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</si>
  <si>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</si>
  <si>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</si>
  <si>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</si>
  <si>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</si>
  <si>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</si>
  <si>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</si>
  <si>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</si>
  <si>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</si>
  <si>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</si>
  <si>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</si>
  <si>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</si>
  <si>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</si>
  <si>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</si>
  <si>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</si>
  <si>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</si>
  <si>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</si>
  <si>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</si>
  <si>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</si>
  <si>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</si>
  <si>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</si>
  <si>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</si>
  <si>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</si>
  <si>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</si>
  <si>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</si>
  <si>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</si>
  <si>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</si>
  <si>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</si>
  <si>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</si>
  <si>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</si>
  <si>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</si>
  <si>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</si>
  <si>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</si>
  <si>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</si>
  <si>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</si>
  <si>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</si>
  <si>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</si>
  <si>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</si>
  <si>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</si>
  <si>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</si>
  <si>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</si>
  <si>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</si>
  <si>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</si>
  <si>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</si>
  <si>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</si>
  <si>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</si>
  <si>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</si>
  <si>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</si>
  <si>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</si>
  <si>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</si>
  <si>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</si>
  <si>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</si>
  <si>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</si>
  <si>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</si>
  <si>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</si>
  <si>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</si>
  <si>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</si>
  <si>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</si>
  <si>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</si>
  <si>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</si>
  <si>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</si>
  <si>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</si>
  <si>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</si>
  <si>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</si>
  <si>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</si>
  <si>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</si>
  <si>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</si>
  <si>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</si>
  <si>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</si>
  <si>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</si>
  <si>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</si>
  <si>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</si>
  <si>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</si>
  <si>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</si>
  <si>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</si>
  <si>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</si>
  <si>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</si>
  <si>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</si>
  <si>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</si>
  <si>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</si>
  <si>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</si>
  <si>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</si>
  <si>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</si>
  <si>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</si>
  <si>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</si>
  <si>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</si>
  <si>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</si>
  <si>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</si>
  <si>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</si>
  <si>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</si>
  <si>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</si>
  <si>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</si>
  <si>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</si>
  <si>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</si>
  <si>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</si>
  <si>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</si>
  <si>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</si>
  <si>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</si>
  <si>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</si>
  <si>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</si>
  <si>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</si>
  <si>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</si>
  <si>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</si>
  <si>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</si>
  <si>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</si>
  <si>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</si>
  <si>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</si>
  <si>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</si>
  <si>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</si>
  <si>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</si>
  <si>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</si>
  <si>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</si>
  <si>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</si>
  <si>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</si>
  <si>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</si>
  <si>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</si>
  <si>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</si>
  <si>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</si>
  <si>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</si>
  <si>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</si>
  <si>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</si>
  <si>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</si>
  <si>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</si>
  <si>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</si>
  <si>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</si>
  <si>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</si>
  <si>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</si>
  <si>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</si>
  <si>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</si>
  <si>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</si>
  <si>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</si>
  <si>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</si>
  <si>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</si>
  <si>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</si>
  <si>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</si>
  <si>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</si>
  <si>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</si>
  <si>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</si>
  <si>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</si>
  <si>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</si>
  <si>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</si>
  <si>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</si>
  <si>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</si>
  <si>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</si>
  <si>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</si>
  <si>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</si>
  <si>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</si>
  <si>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</si>
  <si>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</si>
  <si>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</si>
  <si>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</si>
  <si>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</si>
  <si>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</si>
  <si>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</si>
  <si>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</si>
  <si>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</si>
  <si>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</si>
  <si>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</si>
  <si>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</si>
  <si>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</si>
  <si>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</si>
  <si>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</si>
  <si>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</si>
  <si>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</si>
  <si>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</si>
  <si>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</si>
  <si>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</si>
  <si>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</si>
  <si>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</si>
  <si>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</si>
  <si>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</si>
  <si>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</si>
  <si>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</si>
  <si>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</si>
  <si>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</si>
  <si>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</si>
  <si>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</si>
  <si>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</si>
  <si>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</si>
  <si>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</si>
  <si>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</si>
  <si>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</si>
  <si>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</si>
  <si>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</si>
  <si>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</si>
  <si>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</si>
  <si>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</si>
  <si>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</si>
  <si>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</si>
  <si>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</si>
  <si>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</si>
  <si>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</si>
  <si>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</si>
  <si>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</si>
  <si>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</si>
  <si>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</si>
  <si>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</si>
  <si>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</si>
  <si>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</si>
  <si>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</si>
  <si>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</si>
  <si>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</si>
  <si>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</si>
  <si>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</si>
  <si>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</si>
  <si>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</si>
  <si>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</si>
  <si>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</si>
  <si>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</si>
  <si>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</si>
  <si>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</si>
  <si>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</si>
  <si>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</si>
  <si>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</si>
  <si>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</si>
  <si>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</si>
  <si>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</si>
  <si>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</si>
  <si>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</si>
  <si>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</si>
  <si>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</si>
  <si>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</si>
  <si>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</si>
  <si>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</si>
  <si>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</si>
  <si>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</si>
  <si>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</si>
  <si>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</si>
  <si>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</si>
  <si>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</si>
  <si>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</si>
  <si>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</si>
  <si>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</si>
  <si>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</si>
  <si>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</si>
  <si>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</si>
  <si>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</si>
  <si>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</si>
  <si>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</si>
  <si>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</si>
  <si>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</si>
  <si>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</si>
  <si>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</si>
  <si>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</si>
  <si>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</si>
  <si>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</si>
  <si>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</si>
  <si>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</si>
  <si>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</si>
  <si>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</si>
  <si>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</si>
  <si>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</si>
  <si>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</si>
  <si>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</si>
  <si>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</si>
  <si>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</si>
  <si>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</si>
  <si>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</si>
  <si>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</si>
  <si>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</si>
  <si>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</si>
  <si>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</si>
  <si>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</si>
  <si>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</si>
  <si>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</si>
  <si>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</si>
  <si>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</si>
  <si>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</si>
  <si>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</si>
  <si>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</si>
  <si>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</si>
  <si>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</si>
  <si>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</si>
  <si>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</si>
  <si>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</si>
  <si>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</si>
  <si>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</si>
  <si>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</si>
  <si>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</si>
  <si>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</si>
  <si>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</si>
  <si>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</si>
  <si>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</si>
  <si>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</si>
  <si>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</si>
  <si>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</si>
  <si>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</si>
  <si>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</si>
  <si>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</si>
  <si>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</si>
  <si>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</si>
  <si>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</si>
  <si>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</si>
  <si>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</si>
  <si>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</si>
  <si>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</si>
  <si>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</si>
  <si>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</si>
  <si>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</si>
  <si>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</si>
  <si>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</si>
  <si>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</si>
  <si>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</si>
  <si>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</si>
  <si>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</si>
  <si>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</si>
  <si>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</si>
  <si>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</si>
  <si>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</si>
  <si>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</si>
  <si>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</si>
  <si>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</si>
  <si>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</si>
  <si>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</si>
  <si>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</si>
  <si>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</si>
  <si>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</si>
  <si>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</si>
  <si>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</si>
  <si>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</si>
  <si>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</si>
  <si>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</si>
  <si>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</si>
  <si>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</si>
  <si>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</si>
  <si>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</si>
  <si>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</si>
  <si>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</si>
  <si>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</si>
  <si>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</si>
  <si>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</si>
  <si>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</si>
  <si>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</si>
  <si>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</si>
  <si>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</si>
  <si>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</si>
  <si>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</si>
  <si>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</si>
  <si>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</si>
  <si>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</si>
  <si>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</si>
  <si>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</si>
  <si>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</si>
  <si>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</si>
  <si>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</si>
  <si>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</si>
  <si>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</si>
  <si>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</si>
  <si>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</si>
  <si>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</si>
  <si>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</si>
  <si>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</si>
  <si>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</si>
  <si>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</si>
  <si>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</si>
  <si>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</si>
  <si>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</si>
  <si>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</si>
  <si>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</si>
  <si>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</si>
  <si>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</si>
  <si>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</si>
  <si>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</si>
  <si>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</si>
  <si>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</si>
  <si>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</si>
  <si>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</si>
  <si>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</si>
  <si>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</si>
  <si>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</si>
  <si>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</si>
  <si>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</si>
  <si>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</si>
  <si>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</si>
  <si>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</si>
  <si>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</si>
  <si>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</si>
  <si>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</si>
  <si>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</si>
  <si>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</si>
  <si>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</si>
  <si>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</si>
  <si>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</si>
  <si>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</si>
  <si>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</si>
  <si>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</si>
  <si>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</si>
  <si>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</si>
  <si>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</si>
  <si>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</si>
  <si>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</si>
  <si>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</si>
  <si>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</si>
  <si>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</si>
  <si>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</si>
  <si>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</si>
  <si>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</si>
  <si>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</si>
  <si>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</si>
  <si>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</si>
  <si>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</si>
  <si>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</si>
  <si>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</si>
  <si>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</si>
  <si>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</si>
  <si>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</si>
  <si>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</si>
  <si>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</si>
  <si>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</si>
  <si>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</si>
  <si>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</si>
  <si>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</si>
  <si>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</si>
  <si>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</si>
  <si>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</si>
  <si>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</si>
  <si>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</si>
  <si>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</si>
  <si>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</si>
  <si>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</si>
  <si>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</si>
  <si>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</si>
  <si>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</si>
  <si>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</si>
  <si>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</si>
  <si>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</si>
  <si>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</si>
  <si>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</si>
  <si>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</si>
  <si>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</si>
  <si>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</si>
  <si>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</si>
  <si>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</si>
  <si>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</si>
  <si>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</si>
  <si>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</si>
  <si>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</si>
  <si>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</si>
  <si>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</si>
  <si>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</si>
  <si>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</si>
  <si>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</si>
  <si>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</si>
  <si>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</si>
  <si>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</si>
  <si>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</si>
  <si>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</si>
  <si>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</si>
  <si>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</si>
  <si>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</si>
  <si>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</si>
  <si>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</si>
  <si>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</si>
  <si>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</si>
  <si>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</si>
  <si>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</si>
  <si>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</si>
  <si>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</si>
  <si>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</si>
  <si>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</si>
  <si>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</si>
  <si>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</si>
  <si>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</si>
  <si>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</si>
  <si>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</si>
  <si>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</si>
  <si>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</si>
  <si>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</si>
  <si>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</si>
  <si>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</si>
  <si>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</si>
  <si>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</si>
  <si>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</si>
  <si>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</si>
  <si>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</si>
  <si>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</si>
  <si>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</si>
  <si>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</si>
  <si>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</si>
  <si>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</si>
  <si>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</si>
  <si>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</si>
  <si>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</si>
  <si>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</si>
  <si>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</si>
  <si>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</si>
  <si>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</si>
  <si>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</si>
  <si>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</si>
  <si>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</si>
  <si>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</si>
  <si>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</si>
  <si>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</si>
  <si>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</si>
  <si>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</si>
  <si>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</si>
  <si>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</si>
  <si>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</si>
  <si>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</si>
  <si>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</si>
  <si>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</si>
  <si>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</si>
  <si>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</si>
  <si>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</si>
  <si>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</si>
  <si>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</si>
  <si>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</si>
  <si>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</si>
  <si>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</si>
  <si>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</si>
  <si>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</si>
  <si>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</si>
  <si>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</si>
  <si>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</si>
  <si>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</si>
  <si>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</si>
  <si>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</si>
  <si>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</si>
  <si>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</si>
  <si>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</si>
  <si>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</si>
  <si>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</si>
  <si>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</si>
  <si>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</si>
  <si>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</si>
  <si>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</si>
  <si>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</si>
  <si>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</si>
  <si>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</si>
  <si>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</si>
  <si>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</si>
  <si>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</si>
  <si>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</si>
  <si>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</si>
  <si>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</si>
  <si>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</si>
  <si>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</si>
  <si>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</si>
  <si>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</si>
  <si>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</si>
  <si>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</si>
  <si>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</si>
  <si>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</si>
  <si>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</si>
  <si>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</si>
  <si>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</si>
  <si>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</si>
  <si>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</si>
  <si>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</si>
  <si>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</si>
  <si>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</si>
  <si>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</si>
  <si>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</si>
  <si>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</si>
  <si>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</si>
  <si>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</si>
  <si>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</si>
  <si>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</si>
  <si>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</si>
  <si>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</si>
  <si>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</si>
  <si>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</si>
  <si>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</si>
  <si>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</si>
  <si>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</si>
  <si>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</si>
  <si>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</si>
  <si>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</si>
  <si>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</si>
  <si>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</si>
  <si>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</si>
  <si>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</si>
  <si>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</si>
  <si>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</si>
  <si>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</si>
  <si>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</si>
  <si>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</si>
  <si>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</si>
  <si>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</si>
  <si>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</si>
  <si>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</si>
  <si>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</si>
  <si>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</si>
  <si>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</si>
  <si>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</si>
  <si>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</si>
  <si>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</si>
  <si>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</si>
  <si>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</si>
  <si>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</si>
  <si>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</si>
  <si>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</si>
  <si>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</si>
  <si>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</si>
  <si>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</si>
  <si>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</si>
  <si>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</si>
  <si>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</si>
  <si>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</si>
  <si>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</si>
  <si>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</si>
  <si>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</si>
  <si>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</si>
  <si>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</si>
  <si>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</si>
  <si>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</si>
  <si>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</si>
  <si>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</si>
  <si>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</si>
  <si>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</si>
  <si>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</si>
  <si>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</si>
  <si>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</si>
  <si>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</si>
  <si>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</si>
  <si>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</si>
  <si>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</si>
  <si>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</si>
  <si>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</si>
  <si>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</si>
  <si>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</si>
  <si>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</si>
  <si>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</si>
  <si>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</si>
  <si>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</si>
  <si>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</si>
  <si>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</si>
  <si>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</si>
  <si>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</si>
  <si>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</si>
  <si>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</si>
  <si>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</si>
  <si>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</si>
  <si>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</si>
  <si>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</si>
  <si>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</si>
  <si>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</si>
  <si>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</si>
  <si>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</si>
  <si>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</si>
  <si>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</si>
  <si>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</si>
  <si>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</si>
  <si>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</si>
  <si>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</si>
  <si>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</si>
  <si>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</si>
  <si>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</si>
  <si>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</si>
  <si>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</si>
  <si>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</si>
  <si>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</si>
  <si>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</si>
  <si>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</si>
  <si>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</si>
  <si>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</si>
  <si>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</si>
  <si>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</si>
  <si>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</si>
  <si>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</si>
  <si>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</si>
  <si>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</si>
  <si>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</si>
  <si>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</si>
  <si>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</si>
  <si>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</si>
  <si>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</si>
  <si>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</si>
  <si>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</si>
  <si>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</si>
  <si>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</si>
  <si>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</si>
  <si>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</si>
  <si>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</si>
  <si>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</si>
  <si>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</si>
  <si>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</si>
  <si>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</si>
  <si>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</si>
  <si>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</si>
  <si>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</si>
  <si>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</si>
  <si>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</si>
  <si>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</si>
  <si>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</si>
  <si>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</si>
  <si>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</si>
  <si>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</si>
  <si>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</si>
  <si>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</si>
  <si>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</si>
  <si>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</si>
  <si>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</si>
  <si>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</si>
  <si>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</si>
  <si>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</si>
  <si>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</si>
  <si>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</si>
  <si>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</si>
  <si>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</si>
  <si>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</si>
  <si>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</si>
  <si>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</si>
  <si>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</si>
  <si>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</si>
  <si>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</si>
  <si>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</si>
  <si>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</si>
  <si>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</si>
  <si>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</si>
  <si>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</si>
  <si>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</si>
  <si>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</si>
  <si>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</si>
  <si>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</si>
  <si>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</si>
  <si>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</si>
  <si>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</si>
  <si>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</si>
  <si>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</si>
  <si>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</si>
  <si>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</si>
  <si>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</si>
  <si>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</si>
  <si>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</si>
  <si>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</si>
  <si>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</si>
  <si>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</si>
  <si>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</si>
  <si>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</si>
  <si>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</si>
  <si>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</si>
  <si>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</si>
  <si>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</si>
  <si>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</si>
  <si>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</si>
  <si>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</si>
  <si>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</si>
  <si>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</si>
  <si>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</si>
  <si>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</si>
  <si>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</si>
  <si>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</si>
  <si>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</si>
  <si>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</si>
  <si>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</si>
  <si>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</si>
  <si>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</si>
  <si>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</si>
  <si>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</si>
  <si>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</si>
  <si>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</si>
  <si>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</si>
  <si>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</si>
  <si>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</si>
  <si>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</si>
  <si>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</si>
  <si>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</si>
  <si>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</si>
  <si>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</si>
  <si>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</si>
  <si>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</si>
  <si>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</si>
  <si>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</si>
  <si>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</si>
  <si>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</si>
  <si>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</si>
  <si>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</si>
  <si>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</si>
  <si>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</si>
  <si>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</si>
  <si>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</si>
  <si>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</si>
  <si>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</si>
  <si>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</si>
  <si>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</si>
  <si>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</si>
  <si>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</si>
  <si>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</si>
  <si>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</si>
  <si>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</si>
  <si>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</si>
  <si>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</si>
  <si>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</si>
  <si>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</si>
  <si>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</si>
  <si>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</si>
  <si>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</si>
  <si>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</si>
  <si>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</si>
  <si>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</si>
  <si>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</si>
  <si>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</si>
  <si>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</si>
  <si>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</si>
  <si>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</si>
  <si>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</si>
  <si>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</si>
  <si>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</si>
  <si>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</si>
  <si>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</si>
  <si>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</si>
  <si>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</si>
  <si>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</si>
  <si>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</si>
  <si>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</si>
  <si>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</si>
  <si>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</si>
  <si>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</si>
  <si>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</si>
  <si>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</si>
  <si>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</si>
  <si>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</si>
  <si>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</si>
  <si>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</si>
  <si>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</si>
  <si>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</si>
  <si>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</si>
  <si>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</si>
  <si>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</si>
  <si>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</si>
  <si>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</si>
  <si>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</si>
  <si>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</si>
  <si>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</si>
  <si>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</si>
  <si>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</si>
  <si>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</si>
  <si>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</si>
  <si>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</si>
  <si>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</si>
  <si>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</si>
  <si>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</si>
  <si>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</si>
  <si>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</si>
  <si>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</si>
  <si>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</si>
  <si>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</si>
  <si>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</si>
  <si>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</si>
  <si>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</si>
  <si>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</si>
  <si>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</si>
  <si>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</si>
  <si>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</si>
  <si>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</si>
  <si>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</si>
  <si>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</si>
  <si>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</si>
  <si>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</si>
  <si>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</si>
  <si>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</si>
  <si>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</si>
  <si>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</si>
  <si>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</si>
  <si>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</si>
  <si>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</si>
  <si>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</si>
  <si>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</si>
  <si>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</si>
  <si>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</si>
  <si>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</si>
  <si>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</si>
  <si>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</si>
  <si>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</si>
  <si>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</si>
  <si>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</si>
  <si>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</si>
  <si>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</si>
  <si>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</si>
  <si>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</si>
  <si>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</si>
  <si>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</si>
  <si>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</si>
  <si>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</si>
  <si>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</si>
  <si>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</si>
  <si>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</si>
  <si>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</si>
  <si>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</si>
  <si>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</si>
  <si>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</si>
  <si>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</si>
  <si>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</si>
  <si>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</si>
  <si>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</si>
  <si>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</si>
  <si>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</si>
  <si>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</si>
  <si>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</si>
  <si>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</si>
  <si>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</si>
  <si>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</si>
  <si>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</si>
  <si>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</si>
  <si>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</si>
  <si>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</si>
  <si>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</si>
  <si>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</si>
  <si>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</si>
  <si>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</si>
  <si>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</si>
  <si>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</si>
  <si>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</si>
  <si>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</si>
  <si>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</si>
  <si>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</si>
  <si>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</si>
  <si>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</si>
  <si>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</si>
  <si>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</si>
  <si>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</si>
  <si>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</si>
  <si>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</si>
  <si>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</si>
  <si>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</si>
  <si>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</si>
  <si>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</si>
  <si>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</si>
  <si>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</si>
  <si>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</si>
  <si>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</si>
  <si>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</si>
  <si>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</si>
  <si>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</si>
  <si>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</si>
  <si>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</si>
  <si>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</si>
  <si>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</si>
  <si>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</si>
  <si>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</si>
  <si>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</si>
  <si>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</si>
  <si>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</si>
  <si>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</si>
  <si>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</si>
  <si>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</si>
  <si>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</si>
  <si>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</si>
  <si>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</si>
  <si>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</si>
  <si>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</si>
  <si>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</si>
  <si>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</si>
  <si>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</si>
  <si>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</si>
  <si>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</si>
  <si>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</si>
  <si>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</si>
  <si>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</si>
  <si>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</si>
  <si>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</si>
  <si>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</si>
  <si>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</si>
  <si>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</si>
  <si>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</si>
  <si>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</si>
  <si>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</si>
  <si>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</si>
  <si>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</si>
  <si>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</si>
  <si>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</si>
  <si>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</si>
  <si>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</si>
  <si>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</si>
  <si>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</si>
  <si>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</si>
  <si>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</si>
  <si>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</si>
  <si>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</si>
  <si>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</si>
  <si>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</si>
  <si>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</si>
  <si>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</si>
  <si>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</si>
  <si>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</si>
  <si>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</si>
  <si>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</si>
  <si>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</si>
  <si>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</si>
  <si>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</si>
  <si>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</si>
  <si>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</si>
  <si>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</si>
  <si>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</si>
  <si>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</si>
  <si>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</si>
  <si>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</si>
  <si>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</si>
  <si>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</si>
  <si>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</si>
  <si>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</si>
  <si>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</si>
  <si>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</si>
  <si>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</si>
  <si>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</si>
  <si>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</si>
  <si>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</si>
  <si>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</si>
  <si>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</si>
  <si>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</si>
  <si>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</si>
  <si>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</si>
  <si>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</si>
  <si>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</si>
  <si>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</si>
  <si>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</si>
  <si>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</si>
  <si>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</si>
  <si>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</si>
  <si>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</si>
  <si>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</si>
  <si>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</si>
  <si>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</si>
  <si>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</si>
  <si>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</si>
  <si>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</si>
  <si>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</si>
  <si>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</si>
  <si>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</si>
  <si>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</si>
  <si>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</si>
  <si>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</si>
  <si>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</si>
  <si>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</si>
  <si>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</si>
  <si>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</si>
  <si>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</si>
  <si>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</si>
  <si>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</si>
  <si>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</si>
  <si>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</si>
  <si>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</si>
  <si>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</si>
  <si>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</si>
  <si>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</si>
  <si>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</si>
  <si>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</si>
  <si>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</si>
  <si>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</si>
  <si>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</si>
  <si>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</si>
  <si>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</si>
  <si>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</si>
  <si>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</si>
  <si>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</si>
  <si>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</si>
  <si>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</si>
  <si>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</si>
  <si>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</si>
  <si>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</si>
  <si>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</si>
  <si>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</si>
  <si>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</si>
  <si>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</si>
  <si>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</si>
  <si>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</si>
  <si>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</si>
  <si>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</si>
  <si>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</si>
  <si>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</si>
  <si>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</si>
  <si>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</si>
  <si>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</si>
  <si>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</si>
  <si>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</si>
  <si>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</si>
  <si>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</si>
  <si>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</si>
  <si>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</si>
  <si>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</si>
  <si>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</si>
  <si>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</si>
  <si>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</si>
  <si>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</si>
  <si>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</si>
  <si>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</si>
  <si>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</si>
  <si>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</si>
  <si>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</si>
  <si>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</si>
  <si>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</si>
  <si>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</si>
  <si>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</si>
  <si>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</si>
  <si>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</si>
  <si>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</si>
  <si>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</si>
  <si>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</si>
  <si>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</si>
  <si>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</si>
  <si>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</si>
  <si>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</si>
  <si>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</si>
  <si>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</si>
  <si>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</si>
  <si>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</si>
  <si>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</si>
  <si>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</si>
  <si>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</si>
  <si>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</si>
  <si>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</si>
  <si>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</si>
  <si>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</si>
  <si>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</si>
  <si>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</si>
  <si>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</si>
  <si>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</si>
  <si>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</si>
  <si>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</si>
  <si>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</si>
  <si>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</si>
  <si>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</si>
  <si>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</si>
  <si>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</si>
  <si>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</si>
  <si>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</si>
  <si>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</si>
  <si>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</si>
  <si>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</si>
  <si>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</si>
  <si>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</si>
  <si>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</si>
  <si>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</si>
  <si>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</si>
  <si>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</si>
  <si>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</si>
  <si>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</si>
  <si>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</si>
  <si>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</si>
  <si>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</si>
  <si>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</si>
  <si>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</si>
  <si>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</si>
  <si>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</si>
  <si>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</si>
  <si>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</si>
  <si>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</si>
  <si>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</si>
  <si>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</si>
  <si>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</si>
  <si>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</si>
  <si>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</si>
  <si>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</si>
  <si>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</si>
  <si>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</si>
  <si>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</si>
  <si>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</si>
  <si>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</si>
  <si>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</si>
  <si>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</si>
  <si>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</si>
  <si>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</si>
  <si>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</si>
  <si>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</si>
  <si>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</si>
  <si>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</si>
  <si>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</si>
  <si>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</si>
  <si>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</si>
  <si>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</si>
  <si>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</si>
  <si>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</si>
  <si>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</si>
  <si>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</si>
  <si>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</si>
  <si>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</si>
  <si>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</si>
  <si>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</si>
  <si>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</si>
  <si>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</si>
  <si>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</si>
  <si>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</si>
  <si>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</si>
  <si>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</si>
  <si>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</si>
  <si>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</si>
  <si>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</si>
  <si>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</si>
  <si>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</si>
  <si>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</si>
  <si>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</si>
  <si>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</si>
  <si>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</si>
  <si>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</si>
  <si>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</si>
  <si>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</si>
  <si>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</si>
  <si>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</si>
  <si>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</si>
  <si>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</si>
  <si>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</si>
  <si>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</si>
  <si>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</si>
  <si>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</si>
  <si>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</si>
  <si>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</si>
  <si>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</si>
  <si>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</si>
  <si>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</si>
  <si>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</si>
  <si>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</si>
  <si>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</si>
  <si>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</si>
  <si>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</si>
  <si>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</si>
  <si>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</si>
  <si>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</si>
  <si>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</si>
  <si>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</si>
  <si>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</si>
  <si>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</si>
  <si>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</si>
  <si>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</si>
  <si>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</si>
  <si>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</si>
  <si>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</si>
  <si>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</si>
  <si>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</si>
  <si>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</si>
  <si>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</si>
  <si>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</si>
  <si>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</si>
  <si>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</si>
  <si>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</si>
  <si>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</si>
  <si>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</si>
  <si>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</si>
  <si>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</si>
  <si>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</si>
  <si>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</si>
  <si>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</si>
  <si>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</si>
  <si>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</si>
  <si>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</si>
  <si>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</si>
  <si>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</si>
  <si>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</si>
  <si>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</si>
  <si>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</si>
  <si>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</si>
  <si>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</si>
  <si>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</si>
  <si>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</si>
  <si>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</si>
  <si>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</si>
  <si>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</si>
  <si>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</si>
  <si>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</si>
  <si>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</si>
  <si>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</si>
  <si>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</si>
  <si>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</si>
  <si>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</si>
  <si>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</si>
  <si>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</si>
  <si>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</si>
  <si>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</si>
  <si>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</si>
  <si>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</si>
  <si>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</si>
  <si>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</si>
  <si>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</si>
  <si>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</si>
  <si>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</si>
  <si>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</si>
  <si>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</si>
  <si>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</si>
  <si>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</si>
  <si>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</si>
  <si>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</si>
  <si>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</si>
  <si>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</si>
  <si>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</si>
  <si>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</si>
  <si>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</si>
  <si>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</si>
  <si>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</si>
  <si>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</si>
  <si>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</si>
  <si>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</si>
  <si>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</si>
  <si>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</si>
  <si>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</si>
  <si>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</si>
  <si>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</si>
  <si>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</si>
  <si>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</si>
  <si>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</si>
  <si>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</si>
  <si>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</si>
  <si>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</si>
  <si>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</si>
  <si>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</si>
  <si>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</si>
  <si>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</si>
  <si>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</si>
  <si>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</si>
  <si>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</si>
  <si>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</si>
  <si>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</si>
  <si>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</si>
  <si>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</si>
  <si>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</si>
  <si>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</si>
  <si>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</si>
  <si>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</si>
  <si>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</si>
  <si>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</si>
  <si>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</si>
  <si>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</si>
  <si>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</si>
  <si>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</si>
  <si>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</si>
  <si>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</si>
  <si>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</si>
  <si>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</si>
  <si>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</si>
  <si>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</si>
  <si>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</si>
  <si>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</si>
  <si>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</si>
  <si>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</si>
  <si>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</si>
  <si>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</si>
  <si>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</si>
  <si>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</si>
  <si>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</si>
  <si>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</si>
  <si>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</si>
  <si>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</si>
  <si>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</si>
  <si>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</si>
  <si>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</si>
  <si>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</si>
  <si>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</si>
  <si>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</si>
  <si>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</si>
  <si>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</si>
  <si>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</si>
  <si>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</si>
  <si>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</si>
  <si>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</si>
  <si>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</si>
  <si>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</si>
  <si>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</si>
  <si>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</si>
  <si>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</si>
  <si>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</si>
  <si>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</si>
  <si>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</si>
  <si>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</si>
  <si>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</si>
  <si>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</si>
  <si>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</si>
  <si>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</si>
  <si>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</si>
  <si>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</si>
  <si>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</si>
  <si>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</si>
  <si>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</si>
  <si>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</si>
  <si>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</si>
  <si>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</si>
  <si>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</si>
  <si>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</si>
  <si>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</si>
  <si>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</si>
  <si>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</si>
  <si>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</si>
  <si>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</si>
  <si>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</si>
  <si>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</si>
  <si>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</si>
  <si>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</si>
  <si>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</si>
  <si>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</si>
  <si>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</si>
  <si>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</si>
  <si>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</si>
  <si>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</si>
  <si>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</si>
  <si>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</si>
  <si>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</si>
  <si>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</si>
  <si>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</si>
  <si>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</si>
  <si>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</si>
  <si>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</si>
  <si>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</si>
  <si>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</si>
  <si>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</si>
  <si>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</si>
  <si>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</si>
  <si>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</si>
  <si>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</si>
  <si>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</si>
  <si>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</si>
  <si>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</si>
  <si>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</si>
  <si>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</si>
  <si>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</si>
  <si>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</si>
  <si>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</si>
  <si>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</si>
  <si>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</si>
  <si>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</si>
  <si>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</si>
  <si>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</si>
  <si>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</si>
  <si>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</si>
  <si>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</si>
  <si>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</si>
  <si>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</si>
  <si>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</si>
  <si>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</si>
  <si>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</si>
  <si>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</si>
  <si>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</si>
  <si>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</si>
  <si>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</si>
  <si>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</si>
  <si>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</si>
  <si>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</si>
  <si>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</si>
  <si>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</si>
  <si>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</si>
  <si>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</si>
  <si>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</si>
  <si>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</si>
  <si>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</si>
  <si>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</si>
  <si>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</si>
  <si>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</si>
  <si>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</si>
  <si>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</si>
  <si>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</si>
  <si>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</si>
  <si>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</si>
  <si>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</si>
  <si>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</si>
  <si>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</si>
  <si>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</si>
  <si>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</si>
  <si>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</si>
  <si>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</si>
  <si>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</si>
  <si>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</si>
  <si>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</si>
  <si>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</si>
  <si>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</si>
  <si>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</si>
  <si>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</si>
  <si>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</si>
  <si>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</si>
  <si>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</si>
  <si>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</si>
  <si>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</si>
  <si>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</si>
  <si>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</si>
  <si>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</si>
  <si>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</si>
  <si>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</si>
  <si>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</si>
  <si>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</si>
  <si>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</si>
  <si>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</si>
  <si>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</si>
  <si>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</si>
  <si>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</si>
  <si>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</si>
  <si>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</si>
  <si>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</si>
  <si>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</si>
  <si>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</si>
  <si>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</si>
  <si>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</si>
  <si>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</si>
  <si>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</si>
  <si>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</si>
  <si>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</si>
  <si>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</si>
  <si>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</si>
  <si>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</si>
  <si>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</si>
  <si>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</si>
  <si>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</si>
  <si>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</si>
  <si>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</si>
  <si>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</si>
  <si>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</si>
  <si>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</si>
  <si>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</si>
  <si>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</si>
  <si>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</si>
  <si>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</si>
  <si>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</si>
  <si>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</si>
  <si>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</si>
  <si>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</si>
  <si>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</si>
  <si>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</si>
  <si>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</si>
  <si>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</si>
  <si>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</si>
  <si>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</si>
  <si>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</si>
  <si>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</si>
  <si>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</si>
  <si>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</si>
  <si>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</si>
  <si>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</si>
  <si>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</si>
  <si>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</si>
  <si>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</si>
  <si>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</si>
  <si>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</si>
  <si>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</si>
  <si>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</si>
  <si>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</si>
  <si>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</si>
  <si>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</si>
  <si>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</si>
  <si>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</si>
  <si>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</si>
  <si>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</si>
  <si>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</si>
  <si>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</si>
  <si>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</si>
  <si>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</si>
  <si>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</si>
  <si>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</si>
  <si>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</si>
  <si>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</si>
  <si>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</si>
  <si>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</si>
  <si>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</si>
  <si>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</si>
  <si>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</si>
  <si>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</si>
  <si>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</si>
  <si>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</si>
  <si>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</si>
  <si>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</si>
  <si>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</si>
  <si>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</si>
  <si>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</si>
  <si>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</si>
  <si>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</si>
  <si>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</si>
  <si>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</si>
  <si>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</si>
  <si>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</si>
  <si>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</si>
  <si>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</si>
  <si>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</si>
  <si>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</si>
  <si>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</si>
  <si>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</si>
  <si>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</si>
  <si>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</si>
  <si>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</si>
  <si>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</si>
  <si>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</si>
  <si>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</si>
  <si>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</si>
  <si>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</si>
  <si>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</si>
  <si>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</si>
  <si>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</si>
  <si>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</si>
  <si>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</si>
  <si>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</si>
  <si>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</si>
  <si>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</si>
  <si>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</si>
  <si>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</si>
  <si>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</si>
  <si>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</si>
  <si>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</si>
  <si>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</si>
  <si>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</si>
  <si>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</si>
  <si>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</si>
  <si>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</si>
  <si>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</si>
  <si>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</si>
  <si>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</si>
  <si>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</si>
  <si>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</si>
  <si>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</si>
  <si>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</si>
  <si>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</si>
  <si>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</si>
  <si>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</si>
  <si>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</si>
  <si>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</si>
  <si>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</si>
  <si>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</si>
  <si>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</si>
  <si>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</si>
  <si>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</si>
  <si>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</si>
  <si>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</si>
  <si>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</si>
  <si>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</si>
  <si>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</si>
  <si>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</si>
  <si>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</si>
  <si>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</si>
  <si>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</si>
  <si>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</si>
  <si>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</si>
  <si>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</si>
  <si>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</si>
  <si>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</si>
  <si>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</si>
  <si>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</si>
  <si>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</si>
  <si>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</si>
  <si>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</si>
  <si>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</si>
  <si>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</si>
  <si>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</si>
  <si>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</si>
  <si>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</si>
  <si>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</si>
  <si>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</si>
  <si>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</si>
  <si>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</si>
  <si>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</si>
  <si>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</si>
  <si>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</si>
  <si>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</si>
  <si>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</si>
  <si>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</si>
  <si>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</si>
  <si>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</si>
  <si>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</si>
  <si>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</si>
  <si>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</si>
  <si>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</si>
  <si>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</si>
  <si>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</si>
  <si>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</si>
  <si>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</si>
  <si>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</si>
  <si>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</si>
  <si>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</si>
  <si>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</si>
  <si>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</si>
  <si>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</si>
  <si>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</si>
  <si>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</si>
  <si>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</si>
  <si>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</si>
  <si>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</si>
  <si>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</si>
  <si>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</si>
  <si>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</si>
  <si>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</si>
  <si>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</si>
  <si>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</si>
  <si>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</si>
  <si>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</si>
  <si>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</si>
  <si>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</si>
  <si>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</si>
  <si>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</si>
  <si>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</si>
  <si>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</si>
  <si>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</si>
  <si>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</si>
  <si>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</si>
  <si>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</si>
  <si>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</si>
  <si>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</si>
  <si>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</si>
  <si>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</si>
  <si>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</si>
  <si>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</si>
  <si>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</si>
  <si>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</si>
  <si>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</si>
  <si>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</si>
  <si>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</si>
  <si>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</si>
  <si>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</si>
  <si>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</si>
  <si>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</si>
  <si>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</si>
  <si>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</si>
  <si>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</si>
  <si>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</si>
  <si>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</si>
  <si>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</si>
  <si>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</si>
  <si>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</si>
  <si>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</si>
  <si>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</si>
  <si>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</si>
  <si>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</si>
  <si>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</si>
  <si>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</si>
  <si>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</si>
  <si>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</si>
  <si>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</si>
  <si>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</si>
  <si>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</si>
  <si>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</si>
  <si>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</si>
  <si>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</si>
  <si>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</si>
  <si>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</si>
  <si>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</si>
  <si>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</si>
  <si>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</si>
  <si>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</si>
  <si>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</si>
  <si>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</si>
  <si>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</si>
  <si>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</si>
  <si>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</si>
  <si>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</si>
  <si>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</si>
  <si>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</si>
  <si>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</si>
  <si>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</si>
  <si>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</si>
  <si>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</si>
  <si>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</si>
  <si>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</si>
  <si>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</si>
  <si>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</si>
  <si>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</si>
  <si>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</si>
  <si>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</si>
  <si>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</si>
  <si>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</si>
  <si>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</si>
  <si>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</si>
  <si>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</si>
  <si>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</si>
  <si>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</si>
  <si>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</si>
  <si>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</si>
  <si>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</si>
  <si>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</si>
  <si>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</si>
  <si>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</si>
  <si>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</si>
  <si>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</si>
  <si>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</si>
  <si>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</si>
  <si>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</si>
  <si>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</si>
  <si>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</si>
  <si>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</si>
  <si>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</si>
  <si>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</si>
  <si>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</si>
  <si>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</si>
  <si>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</si>
  <si>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</si>
  <si>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</si>
  <si>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</si>
  <si>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</si>
  <si>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</si>
  <si>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</si>
  <si>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</si>
  <si>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</si>
  <si>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</si>
  <si>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</si>
  <si>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</si>
  <si>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</si>
  <si>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</si>
  <si>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</si>
  <si>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</si>
  <si>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</si>
  <si>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</si>
  <si>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</si>
  <si>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</si>
  <si>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</si>
  <si>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</si>
  <si>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</si>
  <si>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</si>
  <si>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</si>
  <si>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</si>
  <si>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</si>
  <si>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</si>
  <si>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</si>
  <si>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</si>
  <si>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</si>
  <si>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</si>
  <si>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</si>
  <si>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</si>
  <si>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</si>
  <si>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</si>
  <si>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</si>
  <si>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</si>
  <si>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</si>
  <si>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</si>
  <si>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</si>
  <si>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</si>
  <si>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</si>
  <si>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</si>
  <si>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</si>
  <si>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</si>
  <si>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</si>
  <si>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</si>
  <si>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</si>
  <si>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</si>
  <si>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</si>
  <si>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</si>
  <si>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</si>
  <si>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</si>
  <si>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</si>
  <si>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</si>
  <si>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</si>
  <si>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</si>
  <si>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</si>
  <si>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</si>
  <si>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</si>
  <si>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</si>
  <si>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</si>
  <si>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</si>
  <si>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</si>
  <si>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</si>
  <si>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</si>
  <si>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</si>
  <si>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</si>
  <si>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</si>
  <si>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</si>
  <si>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</si>
  <si>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</si>
  <si>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</si>
  <si>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</si>
  <si>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</si>
  <si>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</si>
  <si>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</si>
  <si>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</si>
  <si>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</si>
  <si>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</si>
  <si>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</si>
  <si>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</si>
  <si>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</si>
  <si>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</si>
  <si>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</si>
  <si>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</si>
  <si>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</si>
  <si>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</si>
  <si>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</si>
  <si>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</si>
  <si>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</si>
  <si>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</si>
  <si>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</si>
  <si>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</si>
  <si>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</si>
  <si>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</si>
  <si>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</si>
  <si>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</si>
  <si>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</si>
  <si>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</si>
  <si>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</si>
  <si>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</si>
  <si>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</si>
  <si>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</si>
  <si>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</si>
  <si>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</si>
  <si>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</si>
  <si>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</si>
  <si>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</si>
  <si>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</si>
  <si>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</si>
  <si>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</si>
  <si>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</si>
  <si>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</si>
  <si>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</si>
  <si>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</si>
  <si>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</si>
  <si>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</si>
  <si>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</si>
  <si>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</si>
  <si>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</si>
  <si>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</si>
  <si>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</si>
  <si>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</si>
  <si>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</si>
  <si>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</si>
  <si>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</si>
  <si>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</si>
  <si>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</si>
  <si>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</si>
  <si>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</si>
  <si>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</si>
  <si>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</si>
  <si>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</si>
  <si>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</si>
  <si>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</si>
  <si>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</si>
  <si>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</si>
  <si>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</si>
  <si>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</si>
  <si>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</si>
  <si>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</si>
  <si>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</si>
  <si>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</si>
  <si>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</si>
  <si>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</si>
  <si>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</si>
  <si>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</si>
  <si>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</si>
  <si>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</si>
  <si>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</si>
  <si>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</si>
  <si>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</si>
  <si>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</si>
  <si>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</si>
  <si>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</si>
  <si>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</si>
  <si>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</si>
  <si>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</si>
  <si>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</si>
  <si>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</si>
  <si>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</si>
  <si>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</si>
  <si>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</si>
  <si>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</si>
  <si>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</si>
  <si>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</si>
  <si>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</si>
  <si>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</si>
  <si>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</si>
  <si>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</si>
  <si>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</si>
  <si>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</si>
  <si>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</si>
  <si>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</si>
  <si>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</si>
  <si>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</si>
  <si>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</si>
  <si>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</si>
  <si>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</si>
  <si>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</si>
  <si>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</si>
  <si>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</si>
  <si>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</si>
  <si>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</si>
  <si>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</si>
  <si>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</si>
  <si>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</si>
  <si>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</si>
  <si>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</si>
  <si>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</si>
  <si>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</si>
  <si>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</si>
  <si>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</si>
  <si>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</si>
  <si>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</si>
  <si>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</si>
  <si>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</si>
  <si>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</si>
  <si>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</si>
  <si>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</si>
  <si>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</si>
  <si>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</si>
  <si>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</si>
  <si>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</si>
  <si>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</si>
  <si>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</si>
  <si>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</si>
  <si>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</si>
  <si>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</si>
  <si>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</si>
  <si>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</si>
  <si>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</si>
  <si>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</si>
  <si>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</si>
  <si>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</si>
  <si>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</si>
  <si>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</si>
  <si>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</si>
  <si>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</si>
  <si>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</si>
  <si>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</si>
  <si>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</si>
  <si>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</si>
  <si>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</si>
  <si>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</si>
  <si>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</si>
  <si>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</si>
  <si>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</si>
  <si>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</si>
  <si>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</si>
  <si>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</si>
  <si>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</si>
  <si>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</si>
  <si>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</si>
  <si>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</si>
  <si>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</si>
  <si>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</si>
  <si>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</si>
  <si>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</si>
  <si>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</si>
  <si>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</si>
  <si>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</si>
  <si>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</si>
  <si>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</si>
  <si>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</si>
  <si>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</si>
  <si>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</si>
  <si>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</si>
  <si>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</si>
  <si>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</si>
  <si>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</si>
  <si>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</si>
  <si>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</si>
  <si>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</si>
  <si>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</si>
  <si>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</si>
  <si>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</si>
  <si>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</si>
  <si>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</si>
  <si>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</si>
  <si>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</si>
  <si>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</si>
  <si>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</si>
  <si>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</si>
  <si>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</si>
  <si>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</si>
  <si>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</si>
  <si>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</si>
  <si>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</si>
  <si>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</si>
  <si>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</si>
  <si>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</si>
  <si>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</si>
  <si>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</si>
  <si>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</si>
  <si>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</si>
  <si>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</si>
  <si>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</si>
  <si>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</si>
  <si>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</si>
  <si>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</si>
  <si>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</si>
  <si>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</si>
  <si>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</si>
  <si>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</si>
  <si>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</si>
  <si>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</si>
  <si>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</si>
  <si>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</si>
  <si>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</si>
  <si>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</si>
  <si>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</si>
  <si>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</si>
  <si>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</si>
  <si>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</si>
  <si>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</si>
  <si>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</si>
  <si>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</si>
  <si>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</si>
  <si>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</si>
  <si>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</si>
  <si>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</si>
  <si>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</si>
  <si>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</si>
  <si>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</si>
  <si>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</si>
  <si>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</si>
  <si>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</si>
  <si>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</si>
  <si>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</si>
  <si>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</si>
  <si>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</si>
  <si>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</si>
  <si>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</si>
  <si>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</si>
  <si>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</si>
  <si>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</si>
  <si>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</si>
  <si>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</si>
  <si>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</si>
  <si>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</si>
  <si>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</si>
  <si>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</si>
  <si>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</si>
  <si>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</si>
  <si>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</si>
  <si>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</si>
  <si>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</si>
  <si>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</si>
  <si>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</si>
  <si>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</si>
  <si>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</si>
  <si>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</si>
  <si>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</si>
  <si>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</si>
  <si>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</si>
  <si>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</si>
  <si>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</si>
  <si>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</si>
  <si>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</si>
  <si>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</si>
  <si>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</si>
  <si>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</si>
  <si>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</si>
  <si>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</si>
  <si>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</si>
  <si>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</si>
  <si>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</si>
  <si>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</si>
  <si>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</si>
  <si>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</si>
  <si>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</si>
  <si>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</si>
  <si>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</si>
  <si>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</si>
  <si>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</si>
  <si>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</si>
  <si>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</si>
  <si>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</si>
  <si>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</si>
  <si>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</si>
  <si>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</si>
  <si>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</si>
  <si>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</si>
  <si>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</si>
  <si>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</si>
  <si>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</si>
  <si>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</si>
  <si>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</si>
  <si>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</si>
  <si>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</si>
  <si>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</si>
  <si>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</si>
  <si>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</si>
  <si>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</si>
  <si>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</si>
  <si>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</si>
  <si>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</si>
  <si>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</si>
  <si>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</si>
  <si>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</si>
  <si>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</si>
  <si>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</si>
  <si>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</si>
  <si>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</si>
  <si>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</si>
  <si>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</si>
  <si>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</si>
  <si>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</si>
  <si>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</si>
  <si>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</si>
  <si>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</si>
  <si>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</si>
  <si>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</si>
  <si>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</si>
  <si>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</si>
  <si>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</si>
  <si>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</si>
  <si>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</si>
  <si>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</si>
  <si>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</si>
  <si>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</si>
  <si>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</si>
  <si>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</si>
  <si>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</si>
  <si>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</si>
  <si>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</si>
  <si>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</si>
  <si>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</si>
  <si>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</si>
  <si>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</si>
  <si>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</si>
  <si>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</si>
  <si>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</si>
  <si>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</si>
  <si>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</si>
  <si>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</si>
  <si>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</si>
  <si>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</si>
  <si>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</si>
  <si>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</si>
  <si>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</si>
  <si>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</si>
  <si>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</si>
  <si>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</si>
  <si>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</si>
  <si>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</si>
  <si>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</si>
  <si>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</si>
  <si>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</si>
  <si>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</si>
  <si>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</si>
  <si>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</si>
  <si>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</si>
  <si>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</si>
  <si>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</si>
  <si>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</si>
  <si>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</si>
  <si>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</si>
  <si>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</si>
  <si>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</si>
  <si>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</si>
  <si>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</si>
  <si>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</si>
  <si>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</si>
  <si>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</si>
  <si>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</si>
  <si>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</si>
  <si>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</si>
  <si>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</si>
  <si>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</si>
  <si>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</si>
  <si>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</si>
  <si>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</si>
  <si>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</si>
  <si>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</si>
  <si>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</si>
  <si>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</si>
  <si>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</si>
  <si>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</si>
  <si>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</si>
  <si>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</si>
  <si>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</si>
  <si>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</si>
  <si>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</si>
  <si>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</si>
  <si>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</si>
  <si>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</si>
  <si>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</si>
  <si>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</si>
  <si>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</si>
  <si>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</si>
  <si>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</si>
  <si>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</si>
  <si>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</si>
  <si>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</si>
  <si>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</si>
  <si>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</si>
  <si>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</si>
  <si>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</si>
  <si>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</si>
  <si>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</si>
  <si>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</si>
  <si>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</si>
  <si>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</si>
  <si>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</si>
  <si>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</si>
  <si>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</si>
  <si>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</si>
  <si>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</si>
  <si>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</si>
  <si>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</si>
  <si>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</si>
  <si>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</si>
  <si>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</si>
  <si>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</si>
  <si>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</si>
  <si>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</si>
  <si>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</si>
  <si>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</si>
  <si>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</si>
  <si>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</si>
  <si>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</si>
  <si>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</si>
  <si>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</si>
  <si>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</si>
  <si>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</si>
  <si>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</si>
  <si>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</si>
  <si>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</si>
  <si>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</si>
  <si>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</si>
  <si>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</si>
  <si>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</si>
  <si>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</si>
  <si>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</si>
  <si>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</si>
  <si>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</si>
  <si>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</si>
  <si>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</si>
  <si>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</si>
  <si>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</si>
  <si>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</si>
  <si>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</si>
  <si>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</si>
  <si>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</si>
  <si>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</si>
  <si>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</si>
  <si>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</si>
  <si>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</si>
  <si>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</si>
  <si>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</si>
  <si>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</si>
  <si>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</si>
  <si>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</si>
  <si>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</si>
  <si>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</si>
  <si>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</si>
  <si>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</si>
  <si>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</si>
  <si>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</si>
  <si>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</si>
  <si>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</si>
  <si>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</si>
  <si>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</si>
  <si>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</si>
  <si>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</si>
  <si>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</si>
  <si>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</si>
  <si>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</si>
  <si>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</si>
  <si>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</si>
  <si>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</si>
  <si>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</si>
  <si>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</si>
  <si>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</si>
  <si>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</si>
  <si>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</si>
  <si>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</si>
  <si>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</si>
  <si>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</si>
  <si>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</si>
  <si>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</si>
  <si>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</si>
  <si>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</si>
  <si>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</si>
  <si>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</si>
  <si>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</si>
  <si>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</si>
  <si>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</si>
  <si>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</si>
  <si>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</si>
  <si>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</si>
  <si>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</si>
  <si>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</si>
  <si>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</si>
  <si>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</si>
  <si>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</si>
  <si>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</si>
  <si>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</si>
  <si>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</si>
  <si>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</si>
  <si>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</si>
  <si>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</si>
  <si>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</si>
  <si>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</si>
  <si>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</si>
  <si>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</si>
  <si>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</si>
  <si>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</si>
  <si>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</si>
  <si>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</si>
  <si>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</si>
  <si>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</si>
  <si>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</si>
  <si>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</si>
  <si>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</si>
  <si>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</si>
  <si>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</si>
  <si>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</si>
  <si>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</si>
  <si>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</si>
  <si>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</si>
  <si>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</si>
  <si>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</si>
  <si>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</si>
  <si>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</si>
  <si>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</si>
  <si>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</si>
  <si>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</si>
  <si>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</si>
  <si>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</si>
  <si>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</si>
  <si>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</si>
  <si>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</si>
  <si>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</si>
  <si>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</si>
  <si>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</si>
  <si>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</si>
  <si>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</si>
  <si>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</si>
  <si>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</si>
  <si>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</si>
  <si>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</si>
  <si>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</si>
  <si>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</si>
  <si>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</si>
  <si>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</si>
  <si>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</si>
  <si>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</si>
  <si>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</si>
  <si>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</si>
  <si>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</si>
  <si>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</si>
  <si>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</si>
  <si>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</si>
  <si>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</si>
  <si>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</si>
  <si>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</si>
  <si>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</si>
  <si>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</si>
  <si>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</si>
  <si>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</si>
  <si>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</si>
  <si>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</si>
  <si>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</si>
  <si>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</si>
  <si>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</si>
  <si>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</si>
  <si>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</si>
  <si>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</si>
  <si>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</si>
  <si>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</si>
  <si>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</si>
  <si>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</si>
  <si>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</si>
  <si>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</si>
  <si>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</si>
  <si>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</si>
  <si>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</si>
  <si>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</si>
  <si>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</si>
  <si>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</si>
  <si>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</si>
  <si>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</si>
  <si>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</si>
  <si>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</si>
  <si>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</si>
  <si>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</si>
  <si>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</si>
  <si>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</si>
  <si>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</si>
  <si>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</si>
  <si>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</si>
  <si>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</si>
  <si>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</si>
  <si>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</si>
  <si>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</si>
  <si>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</si>
  <si>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</si>
  <si>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</si>
  <si>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</si>
  <si>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</si>
  <si>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</si>
  <si>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</si>
  <si>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</si>
  <si>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</si>
  <si>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</si>
  <si>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</si>
  <si>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</si>
  <si>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</si>
  <si>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</si>
  <si>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</si>
  <si>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</si>
  <si>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</si>
  <si>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</si>
  <si>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</si>
  <si>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</si>
  <si>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</si>
  <si>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</si>
  <si>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</si>
  <si>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</si>
  <si>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</si>
  <si>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</si>
  <si>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</si>
  <si>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</si>
  <si>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</si>
  <si>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</si>
  <si>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</si>
  <si>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</si>
  <si>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</si>
  <si>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</si>
  <si>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</si>
  <si>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</si>
  <si>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</si>
  <si>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</si>
  <si>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</si>
  <si>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</si>
  <si>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</si>
  <si>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</si>
  <si>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</si>
  <si>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</si>
  <si>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</si>
  <si>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</si>
  <si>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</si>
  <si>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</si>
  <si>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</si>
  <si>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</si>
  <si>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</si>
  <si>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</si>
  <si>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</si>
  <si>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</si>
  <si>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</si>
  <si>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</si>
  <si>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</si>
  <si>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</si>
  <si>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</si>
  <si>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</si>
  <si>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</si>
  <si>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</si>
  <si>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</si>
  <si>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</si>
  <si>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</si>
  <si>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</si>
  <si>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</si>
  <si>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</si>
  <si>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</si>
  <si>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</si>
  <si>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</si>
  <si>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</si>
  <si>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</si>
  <si>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</si>
  <si>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</si>
  <si>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</si>
  <si>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</si>
  <si>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</si>
  <si>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</si>
  <si>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</si>
  <si>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</si>
  <si>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</si>
  <si>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</si>
  <si>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</si>
  <si>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</si>
  <si>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</si>
  <si>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</si>
  <si>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</si>
  <si>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</si>
  <si>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</si>
  <si>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</si>
  <si>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</si>
  <si>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</si>
  <si>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</si>
  <si>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</si>
  <si>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</si>
  <si>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</si>
  <si>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</si>
  <si>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</si>
  <si>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</si>
  <si>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</si>
  <si>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</si>
  <si>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</si>
  <si>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</si>
  <si>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</si>
  <si>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</si>
  <si>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</si>
  <si>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</si>
  <si>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</si>
  <si>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</si>
  <si>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</si>
  <si>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</si>
  <si>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</si>
  <si>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</si>
  <si>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</si>
  <si>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</si>
  <si>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</si>
  <si>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</si>
  <si>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</si>
  <si>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</si>
  <si>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</si>
  <si>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</si>
  <si>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</si>
  <si>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</si>
  <si>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</si>
  <si>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</si>
  <si>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</si>
  <si>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</si>
  <si>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</si>
  <si>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</si>
  <si>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</si>
  <si>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</si>
  <si>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</si>
  <si>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</si>
  <si>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</si>
  <si>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</si>
  <si>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</si>
  <si>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</si>
  <si>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</si>
  <si>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</si>
  <si>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</si>
  <si>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</si>
  <si>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</si>
  <si>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</si>
  <si>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</si>
  <si>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</si>
  <si>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</si>
  <si>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</si>
  <si>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</si>
  <si>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</si>
  <si>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</si>
  <si>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</si>
  <si>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</si>
  <si>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</si>
  <si>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</si>
  <si>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</si>
  <si>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</si>
  <si>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</si>
  <si>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</si>
  <si>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</si>
  <si>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</si>
  <si>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</si>
  <si>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</si>
  <si>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</si>
  <si>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</si>
  <si>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</si>
  <si>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</si>
  <si>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</si>
  <si>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</si>
  <si>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</si>
  <si>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</si>
  <si>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</si>
  <si>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</si>
  <si>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</si>
  <si>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</si>
  <si>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</si>
  <si>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</si>
  <si>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</si>
  <si>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</si>
  <si>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</si>
  <si>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</si>
  <si>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</si>
  <si>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</si>
  <si>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</si>
  <si>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</si>
  <si>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</si>
  <si>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</si>
  <si>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</si>
  <si>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</si>
  <si>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</si>
  <si>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</si>
  <si>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</si>
  <si>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</si>
  <si>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</si>
  <si>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</si>
  <si>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</si>
  <si>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</si>
  <si>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</si>
  <si>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</si>
  <si>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</si>
  <si>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</si>
  <si>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</si>
  <si>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</si>
  <si>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</si>
  <si>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</si>
  <si>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</si>
  <si>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</si>
  <si>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</si>
  <si>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</si>
  <si>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</si>
  <si>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</si>
  <si>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</si>
  <si>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</si>
  <si>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</si>
  <si>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</si>
  <si>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</si>
  <si>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</si>
  <si>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</si>
  <si>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</si>
  <si>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</si>
  <si>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</si>
  <si>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</si>
  <si>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</si>
  <si>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</si>
  <si>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</si>
  <si>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</si>
  <si>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</si>
  <si>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</si>
  <si>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</si>
  <si>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</si>
  <si>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</si>
  <si>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</si>
  <si>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</si>
  <si>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</si>
  <si>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</si>
  <si>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</si>
  <si>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</si>
  <si>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</si>
  <si>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</si>
  <si>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</si>
  <si>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</si>
  <si>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</si>
  <si>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</si>
  <si>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</si>
  <si>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</si>
  <si>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</si>
  <si>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</si>
  <si>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</si>
  <si>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</si>
  <si>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</si>
  <si>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</si>
  <si>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</si>
  <si>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</si>
  <si>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</si>
  <si>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</si>
  <si>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</si>
  <si>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</si>
  <si>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</si>
  <si>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</si>
  <si>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</si>
  <si>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</si>
  <si>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</si>
  <si>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</si>
  <si>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</si>
  <si>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</si>
  <si>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</si>
  <si>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</si>
  <si>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</si>
  <si>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</si>
  <si>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</si>
  <si>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</si>
  <si>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</si>
  <si>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</si>
  <si>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</si>
  <si>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</si>
  <si>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</si>
  <si>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</si>
  <si>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</si>
  <si>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</si>
  <si>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</si>
  <si>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</si>
  <si>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</si>
  <si>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</si>
  <si>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</si>
  <si>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</si>
  <si>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</si>
  <si>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</si>
  <si>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</si>
  <si>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</si>
  <si>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</si>
  <si>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</si>
  <si>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</si>
  <si>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</si>
  <si>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</si>
  <si>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</si>
  <si>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</si>
  <si>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</si>
  <si>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</si>
  <si>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</si>
  <si>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</si>
  <si>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</si>
  <si>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</si>
  <si>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</si>
  <si>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</si>
  <si>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</si>
  <si>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</si>
  <si>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</si>
  <si>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</si>
  <si>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</si>
  <si>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</si>
  <si>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</si>
  <si>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</si>
  <si>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</si>
  <si>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</si>
  <si>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</si>
  <si>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</si>
  <si>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</si>
  <si>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</si>
  <si>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</si>
  <si>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</si>
  <si>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</si>
  <si>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</si>
  <si>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</si>
  <si>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</si>
  <si>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</si>
  <si>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</si>
  <si>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</si>
  <si>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</si>
  <si>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</si>
  <si>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</si>
  <si>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</si>
  <si>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</si>
  <si>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</si>
  <si>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</si>
  <si>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</si>
  <si>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</si>
  <si>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</si>
  <si>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</si>
  <si>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</si>
  <si>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</si>
  <si>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</si>
  <si>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</si>
  <si>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</si>
  <si>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</si>
  <si>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</si>
  <si>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</si>
  <si>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</si>
  <si>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</si>
  <si>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</si>
  <si>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</si>
  <si>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</si>
  <si>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</si>
  <si>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</si>
  <si>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</si>
  <si>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</si>
  <si>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</si>
  <si>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</si>
  <si>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</si>
  <si>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</si>
  <si>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</si>
  <si>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</si>
  <si>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</si>
  <si>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</si>
  <si>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</si>
  <si>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</si>
  <si>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</si>
  <si>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</si>
  <si>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</si>
  <si>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</si>
  <si>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</si>
  <si>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</si>
  <si>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</si>
  <si>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</si>
  <si>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</si>
  <si>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</si>
  <si>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</si>
  <si>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</si>
  <si>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</si>
  <si>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</si>
  <si>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</si>
  <si>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</si>
  <si>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</si>
  <si>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</si>
  <si>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</si>
  <si>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</si>
  <si>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</si>
  <si>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</si>
  <si>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</si>
  <si>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</si>
  <si>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</si>
  <si>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</si>
  <si>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</si>
  <si>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</si>
  <si>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</si>
  <si>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</si>
  <si>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</si>
  <si>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</si>
  <si>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</si>
  <si>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</si>
  <si>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</si>
  <si>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</si>
  <si>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</si>
  <si>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</si>
  <si>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</si>
  <si>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</si>
  <si>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</si>
  <si>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</si>
  <si>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</si>
  <si>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</si>
  <si>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</si>
  <si>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</si>
  <si>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</si>
  <si>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</si>
  <si>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</si>
  <si>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</si>
  <si>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</si>
  <si>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</si>
  <si>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</si>
  <si>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</si>
  <si>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</si>
  <si>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</si>
  <si>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</si>
  <si>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</si>
  <si>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</si>
  <si>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</si>
  <si>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</si>
  <si>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</si>
  <si>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</si>
  <si>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</si>
  <si>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</si>
  <si>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</si>
  <si>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</si>
  <si>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</si>
  <si>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</si>
  <si>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</si>
  <si>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</si>
  <si>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</si>
  <si>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</si>
  <si>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</si>
  <si>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</si>
  <si>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</si>
  <si>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</si>
  <si>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</si>
  <si>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</si>
  <si>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</si>
  <si>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</si>
  <si>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</si>
  <si>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</si>
  <si>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</si>
  <si>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</si>
  <si>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</si>
  <si>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</si>
  <si>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</si>
  <si>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</si>
  <si>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</si>
  <si>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</si>
  <si>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</si>
  <si>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</si>
  <si>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</si>
  <si>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</si>
  <si>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</si>
  <si>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</si>
  <si>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</si>
  <si>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</si>
  <si>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</si>
  <si>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</si>
  <si>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</si>
  <si>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</si>
  <si>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</si>
  <si>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</si>
  <si>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</si>
  <si>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</si>
  <si>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</si>
  <si>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</si>
  <si>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</si>
  <si>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</si>
  <si>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</si>
  <si>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</si>
  <si>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</si>
  <si>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</si>
  <si>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</si>
  <si>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</si>
  <si>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</si>
  <si>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</si>
  <si>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</si>
  <si>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</si>
  <si>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</si>
  <si>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</si>
  <si>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</si>
  <si>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</si>
  <si>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</si>
  <si>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</si>
  <si>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</si>
  <si>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</si>
  <si>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</si>
  <si>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</si>
  <si>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</si>
  <si>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</si>
  <si>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</si>
  <si>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</si>
  <si>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</si>
  <si>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</si>
  <si>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</si>
  <si>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</si>
  <si>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</si>
  <si>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</si>
  <si>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</si>
  <si>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</si>
  <si>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</si>
  <si>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</si>
  <si>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</si>
  <si>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</si>
  <si>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</si>
  <si>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</si>
  <si>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</si>
  <si>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</si>
  <si>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</si>
  <si>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</si>
  <si>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</si>
  <si>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</si>
  <si>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</si>
  <si>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</si>
  <si>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</si>
  <si>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</si>
  <si>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</si>
  <si>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</si>
  <si>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</si>
  <si>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</si>
  <si>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</si>
  <si>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</si>
  <si>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</si>
  <si>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</si>
  <si>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</si>
  <si>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</si>
  <si>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</si>
  <si>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</si>
  <si>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</si>
  <si>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</si>
  <si>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</si>
  <si>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</si>
  <si>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</si>
  <si>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</si>
  <si>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</si>
  <si>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</si>
  <si>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</si>
  <si>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</si>
  <si>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</si>
  <si>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</si>
  <si>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</si>
  <si>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</si>
  <si>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</si>
  <si>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</si>
  <si>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</si>
  <si>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</si>
  <si>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</si>
  <si>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</si>
  <si>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</si>
  <si>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</si>
  <si>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</si>
  <si>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</si>
  <si>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</si>
  <si>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</si>
  <si>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</si>
  <si>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</si>
  <si>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</si>
  <si>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</si>
  <si>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</si>
  <si>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</si>
  <si>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</si>
  <si>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</si>
  <si>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</si>
  <si>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</si>
  <si>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</si>
  <si>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</si>
  <si>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</si>
  <si>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</si>
  <si>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</si>
  <si>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</si>
  <si>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</si>
  <si>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</si>
  <si>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</si>
  <si>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</si>
  <si>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</si>
  <si>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</si>
  <si>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</si>
  <si>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</si>
  <si>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</si>
  <si>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</si>
  <si>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</si>
  <si>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</si>
  <si>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</si>
  <si>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</si>
  <si>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</si>
  <si>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</si>
  <si>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</si>
  <si>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</si>
  <si>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</si>
  <si>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</si>
  <si>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</si>
  <si>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</si>
  <si>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</si>
  <si>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</si>
  <si>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</si>
  <si>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</si>
  <si>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</si>
  <si>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</si>
  <si>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</si>
  <si>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</si>
  <si>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</si>
  <si>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</si>
  <si>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</si>
  <si>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</si>
  <si>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</si>
  <si>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</si>
  <si>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</si>
  <si>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</si>
  <si>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</si>
  <si>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</si>
  <si>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</si>
  <si>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</si>
  <si>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</si>
  <si>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</si>
  <si>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</si>
  <si>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</si>
  <si>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</si>
  <si>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</si>
  <si>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</si>
  <si>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</si>
  <si>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</si>
  <si>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</si>
  <si>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</si>
  <si>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</si>
  <si>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</si>
  <si>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</si>
  <si>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</si>
  <si>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</si>
  <si>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</si>
  <si>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</si>
  <si>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</si>
  <si>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</si>
  <si>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</si>
  <si>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</si>
  <si>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</si>
  <si>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</si>
  <si>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</si>
  <si>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</si>
  <si>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</si>
  <si>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</si>
  <si>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</si>
  <si>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</si>
  <si>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</si>
  <si>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</si>
  <si>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</si>
  <si>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</si>
  <si>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</si>
  <si>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</si>
  <si>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</si>
  <si>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</si>
  <si>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</si>
  <si>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</si>
  <si>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</si>
  <si>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</si>
  <si>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</si>
  <si>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</si>
  <si>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</si>
  <si>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</si>
  <si>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</si>
  <si>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</si>
  <si>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</si>
  <si>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</si>
  <si>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</si>
  <si>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</si>
  <si>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</si>
  <si>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</si>
  <si>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</si>
  <si>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</si>
  <si>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</si>
  <si>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</si>
  <si>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</si>
  <si>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</si>
  <si>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</si>
  <si>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</si>
  <si>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</si>
  <si>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</si>
  <si>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</si>
  <si>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</si>
  <si>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</si>
  <si>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</si>
  <si>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</si>
  <si>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</si>
  <si>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</si>
  <si>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</si>
  <si>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</si>
  <si>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</si>
  <si>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</si>
  <si>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</si>
  <si>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</si>
  <si>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</si>
  <si>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</si>
  <si>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</si>
  <si>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</si>
  <si>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</si>
  <si>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</si>
  <si>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</si>
  <si>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</si>
  <si>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</si>
  <si>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</si>
  <si>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</si>
  <si>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</si>
  <si>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</si>
  <si>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</si>
  <si>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</si>
  <si>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</si>
  <si>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</si>
  <si>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</si>
  <si>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</si>
  <si>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</si>
  <si>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</si>
  <si>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</si>
  <si>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</si>
  <si>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</si>
  <si>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</si>
  <si>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</si>
  <si>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</si>
  <si>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</si>
  <si>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</si>
  <si>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</si>
  <si>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</si>
  <si>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</si>
  <si>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</si>
  <si>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</si>
  <si>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</si>
  <si>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</si>
  <si>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</si>
  <si>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</si>
  <si>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</si>
  <si>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</si>
  <si>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</si>
  <si>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</si>
  <si>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</si>
  <si>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</si>
  <si>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</si>
  <si>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</si>
  <si>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</si>
  <si>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</si>
  <si>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</si>
  <si>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</si>
  <si>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</si>
  <si>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</si>
  <si>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</si>
  <si>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</si>
  <si>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</si>
  <si>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</si>
  <si>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</si>
  <si>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</si>
  <si>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</si>
  <si>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</si>
  <si>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</si>
  <si>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</si>
  <si>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</si>
  <si>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</si>
  <si>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</si>
  <si>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</si>
  <si>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</si>
  <si>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</si>
  <si>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</si>
  <si>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</si>
  <si>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</si>
  <si>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</si>
  <si>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</si>
  <si>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</si>
  <si>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</si>
  <si>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</si>
  <si>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</si>
  <si>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</si>
  <si>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</si>
  <si>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</si>
  <si>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</si>
  <si>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</si>
  <si>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</si>
  <si>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</si>
  <si>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</si>
  <si>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</si>
  <si>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</si>
  <si>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</si>
  <si>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</si>
  <si>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</si>
  <si>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</si>
  <si>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</si>
  <si>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</si>
  <si>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</si>
  <si>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</si>
  <si>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</si>
  <si>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</si>
  <si>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</si>
  <si>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</si>
  <si>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</si>
  <si>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</si>
  <si>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</si>
  <si>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</si>
  <si>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</si>
  <si>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</si>
  <si>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</si>
  <si>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</si>
  <si>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</si>
  <si>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</si>
  <si>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</si>
  <si>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</si>
  <si>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</si>
  <si>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</si>
  <si>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</si>
  <si>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</si>
  <si>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</si>
  <si>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</si>
  <si>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</si>
  <si>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</si>
  <si>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</si>
  <si>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</si>
  <si>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</si>
  <si>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</si>
  <si>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</si>
  <si>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</si>
  <si>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</si>
  <si>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</si>
  <si>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</si>
  <si>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</si>
  <si>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</si>
  <si>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</si>
  <si>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</si>
  <si>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</si>
  <si>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</si>
  <si>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</si>
  <si>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</si>
  <si>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</si>
  <si>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</si>
  <si>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</si>
  <si>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</si>
  <si>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</si>
  <si>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</si>
  <si>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</si>
  <si>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</si>
  <si>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</si>
  <si>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</si>
  <si>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</si>
  <si>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</si>
  <si>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</si>
  <si>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</si>
  <si>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</si>
  <si>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</si>
  <si>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</si>
  <si>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</si>
  <si>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</si>
  <si>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</si>
  <si>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</si>
  <si>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</si>
  <si>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</si>
  <si>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</si>
  <si>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</si>
  <si>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</si>
  <si>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</si>
  <si>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</si>
  <si>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</si>
  <si>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</si>
  <si>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</si>
  <si>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</si>
  <si>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</si>
  <si>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</si>
  <si>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</si>
  <si>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</si>
  <si>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</si>
  <si>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</si>
  <si>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</si>
  <si>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</si>
  <si>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</si>
  <si>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</si>
  <si>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</si>
  <si>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</si>
  <si>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</si>
  <si>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</si>
  <si>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</si>
  <si>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</si>
  <si>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</si>
  <si>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</si>
  <si>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</si>
  <si>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</si>
  <si>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</si>
  <si>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</si>
  <si>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</si>
  <si>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</si>
  <si>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</si>
  <si>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</si>
  <si>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</si>
  <si>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</si>
  <si>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</si>
  <si>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</si>
  <si>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</si>
  <si>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</si>
  <si>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</si>
  <si>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</si>
  <si>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</si>
  <si>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</si>
  <si>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</si>
  <si>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</si>
  <si>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</si>
  <si>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</si>
  <si>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</si>
  <si>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</si>
  <si>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</si>
  <si>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</si>
  <si>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</si>
  <si>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</si>
  <si>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</si>
  <si>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</si>
  <si>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</si>
  <si>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</si>
  <si>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</si>
  <si>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</si>
  <si>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</si>
  <si>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</si>
  <si>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</si>
  <si>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</si>
  <si>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</si>
  <si>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</si>
  <si>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</si>
  <si>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</si>
  <si>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</si>
  <si>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</si>
  <si>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</si>
  <si>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</si>
  <si>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</si>
  <si>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</si>
  <si>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</si>
  <si>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</si>
  <si>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</si>
  <si>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</si>
  <si>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</si>
  <si>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</si>
  <si>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</si>
  <si>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</si>
  <si>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</si>
  <si>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</si>
  <si>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</si>
  <si>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</si>
  <si>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</si>
  <si>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</si>
  <si>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</si>
  <si>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</si>
  <si>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</si>
  <si>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</si>
  <si>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</si>
  <si>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</si>
  <si>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</si>
  <si>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</si>
  <si>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</si>
  <si>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</si>
  <si>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</si>
  <si>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</si>
  <si>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</si>
  <si>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</si>
  <si>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</si>
  <si>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</si>
  <si>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</si>
  <si>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</si>
  <si>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</si>
  <si>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</si>
  <si>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</si>
  <si>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</si>
  <si>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</si>
  <si>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</si>
  <si>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</si>
  <si>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</si>
  <si>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</si>
  <si>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</si>
  <si>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</si>
  <si>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</si>
  <si>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</si>
  <si>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</si>
  <si>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</si>
  <si>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</si>
  <si>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</si>
  <si>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</si>
  <si>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</si>
  <si>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</si>
  <si>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</si>
  <si>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</si>
  <si>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</si>
  <si>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</si>
  <si>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</si>
  <si>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</si>
  <si>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</si>
  <si>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</si>
  <si>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</si>
  <si>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</si>
  <si>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</si>
  <si>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</si>
  <si>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</si>
  <si>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</si>
  <si>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</si>
  <si>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</si>
  <si>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</si>
  <si>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</si>
  <si>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</si>
  <si>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</si>
  <si>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</si>
  <si>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</si>
  <si>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</si>
  <si>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</si>
  <si>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</si>
  <si>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</si>
  <si>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</si>
  <si>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</si>
  <si>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</si>
  <si>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</si>
  <si>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</si>
  <si>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</si>
  <si>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</si>
  <si>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</si>
  <si>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</si>
  <si>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</si>
  <si>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</si>
  <si>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</si>
  <si>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</si>
  <si>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</si>
  <si>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</si>
  <si>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</si>
  <si>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</si>
  <si>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</si>
  <si>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</si>
  <si>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</si>
  <si>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</si>
  <si>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</si>
  <si>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</si>
  <si>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</si>
  <si>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</si>
  <si>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</si>
  <si>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</si>
  <si>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</si>
  <si>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</si>
  <si>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</si>
  <si>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</si>
  <si>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</si>
  <si>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</si>
  <si>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</si>
  <si>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</si>
  <si>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</si>
  <si>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</si>
  <si>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</si>
  <si>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</si>
  <si>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</si>
  <si>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</si>
  <si>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</si>
  <si>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</si>
  <si>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</si>
  <si>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</si>
  <si>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</si>
  <si>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</si>
  <si>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</si>
  <si>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</si>
  <si>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</si>
  <si>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</si>
  <si>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</si>
  <si>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</si>
  <si>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</si>
  <si>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</si>
  <si>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</si>
  <si>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</si>
  <si>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</si>
  <si>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</si>
  <si>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</si>
  <si>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</si>
  <si>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</si>
  <si>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</si>
  <si>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</si>
  <si>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</si>
  <si>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</si>
  <si>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</si>
  <si>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</si>
  <si>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</si>
  <si>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</si>
  <si>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</si>
  <si>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</si>
  <si>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</si>
  <si>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</si>
  <si>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</si>
  <si>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</si>
  <si>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</si>
  <si>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</si>
  <si>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</si>
  <si>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</si>
  <si>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</si>
  <si>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</si>
  <si>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</si>
  <si>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</si>
  <si>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</si>
  <si>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</si>
  <si>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</si>
  <si>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</si>
  <si>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</si>
  <si>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</si>
  <si>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</si>
  <si>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</si>
  <si>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</si>
  <si>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</si>
  <si>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</si>
  <si>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</si>
  <si>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</si>
  <si>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</si>
  <si>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</si>
  <si>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</si>
  <si>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</si>
  <si>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</si>
  <si>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</si>
  <si>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</si>
  <si>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</si>
  <si>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</si>
  <si>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</si>
  <si>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</si>
  <si>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</si>
  <si>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</si>
  <si>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</si>
  <si>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</si>
  <si>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</si>
  <si>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</si>
  <si>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</si>
  <si>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</si>
  <si>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</si>
  <si>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</si>
  <si>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</si>
  <si>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</si>
  <si>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</si>
  <si>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</si>
  <si>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</si>
  <si>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</si>
  <si>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</si>
  <si>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</si>
  <si>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</si>
  <si>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</si>
  <si>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</si>
  <si>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</si>
  <si>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</si>
  <si>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</si>
  <si>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</si>
  <si>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</si>
  <si>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</si>
  <si>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</si>
  <si>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</si>
  <si>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</si>
  <si>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</si>
  <si>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</si>
  <si>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</si>
  <si>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</si>
  <si>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</si>
  <si>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</si>
  <si>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</si>
  <si>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</si>
  <si>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</si>
  <si>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</si>
  <si>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</si>
  <si>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</si>
  <si>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</si>
  <si>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</si>
  <si>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</si>
  <si>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</si>
  <si>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</si>
  <si>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</si>
  <si>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</si>
  <si>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</si>
  <si>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</si>
  <si>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</si>
  <si>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</si>
  <si>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</si>
  <si>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</si>
  <si>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</si>
  <si>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</si>
  <si>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</si>
  <si>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</si>
  <si>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</si>
  <si>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</si>
  <si>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</si>
  <si>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</si>
  <si>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</si>
  <si>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</si>
  <si>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</si>
  <si>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</si>
  <si>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</si>
  <si>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</si>
  <si>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</si>
  <si>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</si>
  <si>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</si>
  <si>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</si>
  <si>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</si>
  <si>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</si>
  <si>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</si>
  <si>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</si>
  <si>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</si>
  <si>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</si>
  <si>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</si>
  <si>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</si>
  <si>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</si>
  <si>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</si>
  <si>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</si>
  <si>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</si>
  <si>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</si>
  <si>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</si>
  <si>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</si>
  <si>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</si>
  <si>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</si>
  <si>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</si>
  <si>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</si>
  <si>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</si>
  <si>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</si>
  <si>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</si>
  <si>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</si>
  <si>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</si>
  <si>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</si>
  <si>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</si>
  <si>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</si>
  <si>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</si>
  <si>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</si>
  <si>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</si>
  <si>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</si>
  <si>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</si>
  <si>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</si>
  <si>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</si>
  <si>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</si>
  <si>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</si>
  <si>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</si>
  <si>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</si>
  <si>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</si>
  <si>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</si>
  <si>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</si>
  <si>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</si>
  <si>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</si>
  <si>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</si>
  <si>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</si>
  <si>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</si>
  <si>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</si>
  <si>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</si>
  <si>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</si>
  <si>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</si>
  <si>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</si>
  <si>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</si>
  <si>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</si>
  <si>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</si>
  <si>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</si>
  <si>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</si>
  <si>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</si>
  <si>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</si>
  <si>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</si>
  <si>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</si>
  <si>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</si>
  <si>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</si>
  <si>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</si>
  <si>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</si>
  <si>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</si>
  <si>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</si>
  <si>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</si>
  <si>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</si>
  <si>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</si>
  <si>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</si>
  <si>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</si>
  <si>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</si>
  <si>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</si>
  <si>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</si>
  <si>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</si>
  <si>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</si>
  <si>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</si>
  <si>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</si>
  <si>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</si>
  <si>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</si>
  <si>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</si>
  <si>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</si>
  <si>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</si>
  <si>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</si>
  <si>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</si>
  <si>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</si>
  <si>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</si>
  <si>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</si>
  <si>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</si>
  <si>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</si>
  <si>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</si>
  <si>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</si>
  <si>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</si>
  <si>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</si>
  <si>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</si>
  <si>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</si>
  <si>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</si>
  <si>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</si>
  <si>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</si>
  <si>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</si>
  <si>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</si>
  <si>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</si>
  <si>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</si>
  <si>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</si>
  <si>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</si>
  <si>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</si>
  <si>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</si>
  <si>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</si>
  <si>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</si>
  <si>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</si>
  <si>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</si>
  <si>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</si>
  <si>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</si>
  <si>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</si>
  <si>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</si>
  <si>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</si>
  <si>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</si>
  <si>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</si>
  <si>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</si>
  <si>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</si>
  <si>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</si>
  <si>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</si>
  <si>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</si>
  <si>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</si>
  <si>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</si>
  <si>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</si>
  <si>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</si>
  <si>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</si>
  <si>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</si>
  <si>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</si>
  <si>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</si>
  <si>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</si>
  <si>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</si>
  <si>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</si>
  <si>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</si>
  <si>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</si>
  <si>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</si>
  <si>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</si>
  <si>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</si>
  <si>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</si>
  <si>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</si>
  <si>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</si>
  <si>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</si>
  <si>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</si>
  <si>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</si>
  <si>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</si>
  <si>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</si>
  <si>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</si>
  <si>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</si>
  <si>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</si>
  <si>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</si>
  <si>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</si>
  <si>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</si>
  <si>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</si>
  <si>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</si>
  <si>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</si>
  <si>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</si>
  <si>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</si>
  <si>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</si>
  <si>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</si>
  <si>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</si>
  <si>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</si>
  <si>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</si>
  <si>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</si>
  <si>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</si>
  <si>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</si>
  <si>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</si>
  <si>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</si>
  <si>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</si>
  <si>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</si>
  <si>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</si>
  <si>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</si>
  <si>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</si>
  <si>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</si>
  <si>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</si>
  <si>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</si>
  <si>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</si>
  <si>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</si>
  <si>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</si>
  <si>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</si>
  <si>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</si>
  <si>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</si>
  <si>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</si>
  <si>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</si>
  <si>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</si>
  <si>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</si>
  <si>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</si>
  <si>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</si>
  <si>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</si>
  <si>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</si>
  <si>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</si>
  <si>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</si>
  <si>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</si>
  <si>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</si>
  <si>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</si>
  <si>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</si>
  <si>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</si>
  <si>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</si>
  <si>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</si>
  <si>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</si>
  <si>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</si>
  <si>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</si>
  <si>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</si>
  <si>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</si>
  <si>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</si>
  <si>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</si>
  <si>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</si>
  <si>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</si>
  <si>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</si>
  <si>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</si>
  <si>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</si>
  <si>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</si>
  <si>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</si>
  <si>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</si>
  <si>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</si>
  <si>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</si>
  <si>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</si>
  <si>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</si>
  <si>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</si>
  <si>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</si>
  <si>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</si>
  <si>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</si>
  <si>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</si>
  <si>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</si>
  <si>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</si>
  <si>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</si>
  <si>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</si>
  <si>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</si>
  <si>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</si>
  <si>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</si>
  <si>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</si>
  <si>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</si>
  <si>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</si>
  <si>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</si>
  <si>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</si>
  <si>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</si>
  <si>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</si>
  <si>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</si>
  <si>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</si>
  <si>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</si>
  <si>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</si>
  <si>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</si>
  <si>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</si>
  <si>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</si>
  <si>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</si>
  <si>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</si>
  <si>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</si>
  <si>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</si>
  <si>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</si>
  <si>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</si>
  <si>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</si>
  <si>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</si>
  <si>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</si>
  <si>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</si>
  <si>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</si>
  <si>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</si>
  <si>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</si>
  <si>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</si>
  <si>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</si>
  <si>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</si>
  <si>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</si>
  <si>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</si>
  <si>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</si>
  <si>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</si>
  <si>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</si>
  <si>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</si>
  <si>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</si>
  <si>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</si>
  <si>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</si>
  <si>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</si>
  <si>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</si>
  <si>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</si>
  <si>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</si>
  <si>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</si>
  <si>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</si>
  <si>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</si>
  <si>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</si>
  <si>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</si>
  <si>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</si>
  <si>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</si>
  <si>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</si>
  <si>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</si>
  <si>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</si>
  <si>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</si>
  <si>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</si>
  <si>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</si>
  <si>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</si>
  <si>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</si>
  <si>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</si>
  <si>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</si>
  <si>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</si>
  <si>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</si>
  <si>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</si>
  <si>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</si>
  <si>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</si>
  <si>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</si>
  <si>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</si>
  <si>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</si>
  <si>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</si>
  <si>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</si>
  <si>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</si>
  <si>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</si>
  <si>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</si>
  <si>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</si>
  <si>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</si>
  <si>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</si>
  <si>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</si>
  <si>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</si>
  <si>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</si>
  <si>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</si>
  <si>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</si>
  <si>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</si>
  <si>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</si>
  <si>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</si>
  <si>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</si>
  <si>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</si>
  <si>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</si>
  <si>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</si>
  <si>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</si>
  <si>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</si>
  <si>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</si>
  <si>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</si>
  <si>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</si>
  <si>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</si>
  <si>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</si>
  <si>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</si>
  <si>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</si>
  <si>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</si>
  <si>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</si>
  <si>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</si>
  <si>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</si>
  <si>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</si>
  <si>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</si>
  <si>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</si>
  <si>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</si>
  <si>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</si>
  <si>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</si>
  <si>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</si>
  <si>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</si>
  <si>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</si>
  <si>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</si>
  <si>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</si>
  <si>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</si>
  <si>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</si>
  <si>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</si>
  <si>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</si>
  <si>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</si>
  <si>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</si>
  <si>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</si>
  <si>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</si>
  <si>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</si>
  <si>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</si>
  <si>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</si>
  <si>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</si>
  <si>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</si>
  <si>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</si>
  <si>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</si>
  <si>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</si>
  <si>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</si>
  <si>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</si>
  <si>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</si>
  <si>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</si>
  <si>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</si>
  <si>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</si>
  <si>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</si>
  <si>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</si>
  <si>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</si>
  <si>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</si>
  <si>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</si>
  <si>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</si>
  <si>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</si>
  <si>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</si>
  <si>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</si>
  <si>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</si>
  <si>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</si>
  <si>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</si>
  <si>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</si>
  <si>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</si>
  <si>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</si>
  <si>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</si>
  <si>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</si>
  <si>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</si>
  <si>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</si>
  <si>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</si>
  <si>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</si>
  <si>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</si>
  <si>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</si>
  <si>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</si>
  <si>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</si>
  <si>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</si>
  <si>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</si>
  <si>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</si>
  <si>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</si>
  <si>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</si>
  <si>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</si>
  <si>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</si>
  <si>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</si>
  <si>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</si>
  <si>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</si>
  <si>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</si>
  <si>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</si>
  <si>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</si>
  <si>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</si>
  <si>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</si>
  <si>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</si>
  <si>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</si>
  <si>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</si>
  <si>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</si>
  <si>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</si>
  <si>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</si>
  <si>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</si>
  <si>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</si>
  <si>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</si>
  <si>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</si>
  <si>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</si>
  <si>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</si>
  <si>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</si>
  <si>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</si>
  <si>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</si>
  <si>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</si>
  <si>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</si>
  <si>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</si>
  <si>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</si>
  <si>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</si>
  <si>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</si>
  <si>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</si>
  <si>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</si>
  <si>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</si>
  <si>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</si>
  <si>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</si>
  <si>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</si>
  <si>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</si>
  <si>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</si>
  <si>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</si>
  <si>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</si>
  <si>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</si>
  <si>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</si>
  <si>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</si>
  <si>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</si>
  <si>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</si>
  <si>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</si>
  <si>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</si>
  <si>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</si>
  <si>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</si>
  <si>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</si>
  <si>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</si>
  <si>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</si>
  <si>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</si>
  <si>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</si>
  <si>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</si>
  <si>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</si>
  <si>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</si>
  <si>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</si>
  <si>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</si>
  <si>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</si>
  <si>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</si>
  <si>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</si>
  <si>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</si>
  <si>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</si>
  <si>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</si>
  <si>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</si>
  <si>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</si>
  <si>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</si>
  <si>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</si>
  <si>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</si>
  <si>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</si>
  <si>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</si>
  <si>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</si>
  <si>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</si>
  <si>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</si>
  <si>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</si>
  <si>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</si>
  <si>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</si>
  <si>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</si>
  <si>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</si>
  <si>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</si>
  <si>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</si>
  <si>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</si>
  <si>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</si>
  <si>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</si>
  <si>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</si>
  <si>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</si>
  <si>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</si>
  <si>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</si>
  <si>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</si>
  <si>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</si>
  <si>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</si>
  <si>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</si>
  <si>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</si>
  <si>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</si>
  <si>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</si>
  <si>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</si>
  <si>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</si>
  <si>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</si>
  <si>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</si>
  <si>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</si>
  <si>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</si>
  <si>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</si>
  <si>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</si>
  <si>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</si>
  <si>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</si>
  <si>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</si>
  <si>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</si>
  <si>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</si>
  <si>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</si>
  <si>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</si>
  <si>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</si>
  <si>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</si>
  <si>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</si>
  <si>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</si>
  <si>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</si>
  <si>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</si>
  <si>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</si>
  <si>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</si>
  <si>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</si>
  <si>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</si>
  <si>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</si>
  <si>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</si>
  <si>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</si>
  <si>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</si>
  <si>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</si>
  <si>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</si>
  <si>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</si>
  <si>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</si>
  <si>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</si>
  <si>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</si>
  <si>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</si>
  <si>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</si>
  <si>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</si>
  <si>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</si>
  <si>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</si>
  <si>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</si>
  <si>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</si>
  <si>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</si>
  <si>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</si>
  <si>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</si>
  <si>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</si>
  <si>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</si>
  <si>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</si>
  <si>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</si>
  <si>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</si>
  <si>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</si>
  <si>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</si>
  <si>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</si>
  <si>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</si>
  <si>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</si>
  <si>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</si>
  <si>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</si>
  <si>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</si>
  <si>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</si>
  <si>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</si>
  <si>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</si>
  <si>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</si>
  <si>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</si>
  <si>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</si>
  <si>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</si>
  <si>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</si>
  <si>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</si>
  <si>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</si>
  <si>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</si>
  <si>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</si>
  <si>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</si>
  <si>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</si>
  <si>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</si>
  <si>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</si>
  <si>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</si>
  <si>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</si>
  <si>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</si>
  <si>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</si>
  <si>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</si>
  <si>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</si>
  <si>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</si>
  <si>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</si>
  <si>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</si>
  <si>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</si>
  <si>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</si>
  <si>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</si>
  <si>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</si>
  <si>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</si>
  <si>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</si>
  <si>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</si>
  <si>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</si>
  <si>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</si>
  <si>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</si>
  <si>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</si>
  <si>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</si>
  <si>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</si>
  <si>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</si>
  <si>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</si>
  <si>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</si>
  <si>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</si>
  <si>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</si>
  <si>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</si>
  <si>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</si>
  <si>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</si>
  <si>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</si>
  <si>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</si>
  <si>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</si>
  <si>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</si>
  <si>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</si>
  <si>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</si>
  <si>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</si>
  <si>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</si>
  <si>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</si>
  <si>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</si>
  <si>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</si>
  <si>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</si>
  <si>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</si>
  <si>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</si>
  <si>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</si>
  <si>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</si>
  <si>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</si>
  <si>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</si>
  <si>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</si>
  <si>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</si>
  <si>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</si>
  <si>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</si>
  <si>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</si>
  <si>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</si>
  <si>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</si>
  <si>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</si>
  <si>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</si>
  <si>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</si>
  <si>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</si>
  <si>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</si>
  <si>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</si>
  <si>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</si>
  <si>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</si>
  <si>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</si>
  <si>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</si>
  <si>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</si>
  <si>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</si>
  <si>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</si>
  <si>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</si>
  <si>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</si>
  <si>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</si>
  <si>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</si>
  <si>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</si>
  <si>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</si>
  <si>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</si>
  <si>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</si>
  <si>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</si>
  <si>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</si>
  <si>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</si>
  <si>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</si>
  <si>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</si>
  <si>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</si>
  <si>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</si>
  <si>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</si>
  <si>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</si>
  <si>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</si>
  <si>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</si>
  <si>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</si>
  <si>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</si>
  <si>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</si>
  <si>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</si>
  <si>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</si>
  <si>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</si>
  <si>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</si>
  <si>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</si>
  <si>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</si>
  <si>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</si>
  <si>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</si>
  <si>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</si>
  <si>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</si>
  <si>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</si>
  <si>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</si>
  <si>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</si>
  <si>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</si>
  <si>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</si>
  <si>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</si>
  <si>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</si>
  <si>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</si>
  <si>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</si>
  <si>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</si>
  <si>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</si>
  <si>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</si>
  <si>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</si>
  <si>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</si>
  <si>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</si>
  <si>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</si>
  <si>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</si>
  <si>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</si>
  <si>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</si>
  <si>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</si>
  <si>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</si>
  <si>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</si>
  <si>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</si>
  <si>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</si>
  <si>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</si>
  <si>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</si>
  <si>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</si>
  <si>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</si>
  <si>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</si>
  <si>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</si>
  <si>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</si>
  <si>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</si>
  <si>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</si>
  <si>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</si>
  <si>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</si>
  <si>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</si>
  <si>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</si>
  <si>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</si>
  <si>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</si>
  <si>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</si>
  <si>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</si>
  <si>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</si>
  <si>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</si>
  <si>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</si>
  <si>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</si>
  <si>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</si>
  <si>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</si>
  <si>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</si>
  <si>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</si>
  <si>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</si>
  <si>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</si>
  <si>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</si>
  <si>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</si>
  <si>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</si>
  <si>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</si>
  <si>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</si>
  <si>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</si>
  <si>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</si>
  <si>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</si>
  <si>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</si>
  <si>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</si>
  <si>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</si>
  <si>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</si>
  <si>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</si>
  <si>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</si>
  <si>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</si>
  <si>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</si>
  <si>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</si>
  <si>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</si>
  <si>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</si>
  <si>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</si>
  <si>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</si>
  <si>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</si>
  <si>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</si>
  <si>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</si>
  <si>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</si>
  <si>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</si>
  <si>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</si>
  <si>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</si>
  <si>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</si>
  <si>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</si>
  <si>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</si>
  <si>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</si>
  <si>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</si>
  <si>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</si>
  <si>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</si>
  <si>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</si>
  <si>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</si>
  <si>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</si>
  <si>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</si>
  <si>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</si>
  <si>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</si>
  <si>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</si>
  <si>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</si>
  <si>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</si>
  <si>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</si>
  <si>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</si>
  <si>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</si>
  <si>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</si>
  <si>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</si>
  <si>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</si>
  <si>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</si>
  <si>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</si>
  <si>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</si>
  <si>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</si>
  <si>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</si>
  <si>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</si>
  <si>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</si>
  <si>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</si>
  <si>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</si>
  <si>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</si>
  <si>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</si>
  <si>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</si>
  <si>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</si>
  <si>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</si>
  <si>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</si>
  <si>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</si>
  <si>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</si>
  <si>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</si>
  <si>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</si>
  <si>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</si>
  <si>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</si>
  <si>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</si>
  <si>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</si>
  <si>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</si>
  <si>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</si>
  <si>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</si>
  <si>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</si>
  <si>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</si>
  <si>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</si>
  <si>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</si>
  <si>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</si>
  <si>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</si>
  <si>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</si>
  <si>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</si>
  <si>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</si>
  <si>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</si>
  <si>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</si>
  <si>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</si>
  <si>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</si>
  <si>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</si>
  <si>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</si>
  <si>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</si>
  <si>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</si>
  <si>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</si>
  <si>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</si>
  <si>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</si>
  <si>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</si>
  <si>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</si>
  <si>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</si>
  <si>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</si>
  <si>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</si>
  <si>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</si>
  <si>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</si>
  <si>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</si>
  <si>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</si>
  <si>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</si>
  <si>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</si>
  <si>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</si>
  <si>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</si>
  <si>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</si>
  <si>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</si>
  <si>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</si>
  <si>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</si>
  <si>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</si>
  <si>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</si>
  <si>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</si>
  <si>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</si>
  <si>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</si>
  <si>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</si>
  <si>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</si>
  <si>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</si>
  <si>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</si>
  <si>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</si>
  <si>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</si>
  <si>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</si>
  <si>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</si>
  <si>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</si>
  <si>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</si>
  <si>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</si>
  <si>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</si>
  <si>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</si>
  <si>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</si>
  <si>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</si>
  <si>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</si>
  <si>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</si>
  <si>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</si>
  <si>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</si>
  <si>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</si>
  <si>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</si>
  <si>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</si>
  <si>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</si>
  <si>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</si>
  <si>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</si>
  <si>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</si>
  <si>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</si>
  <si>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</si>
  <si>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</si>
  <si>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</si>
  <si>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</si>
  <si>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</si>
  <si>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</si>
  <si>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</si>
  <si>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</si>
  <si>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</si>
  <si>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</si>
  <si>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</si>
  <si>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</si>
  <si>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</si>
  <si>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</si>
  <si>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</si>
  <si>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</si>
  <si>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</si>
  <si>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</si>
  <si>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</si>
  <si>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</si>
  <si>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</si>
  <si>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</si>
  <si>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</si>
  <si>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</si>
  <si>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</si>
  <si>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</si>
  <si>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</si>
  <si>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</si>
  <si>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</si>
  <si>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</si>
  <si>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</si>
  <si>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</si>
  <si>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</si>
  <si>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</si>
  <si>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</si>
  <si>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</si>
  <si>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</si>
  <si>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</si>
  <si>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</si>
  <si>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</si>
  <si>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</si>
  <si>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</si>
  <si>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</si>
  <si>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</si>
  <si>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</si>
  <si>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</si>
  <si>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</si>
  <si>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</si>
  <si>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</si>
  <si>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</si>
  <si>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</si>
  <si>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</si>
  <si>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</si>
  <si>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</si>
  <si>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</si>
  <si>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</si>
  <si>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</si>
  <si>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</si>
  <si>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</si>
  <si>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</si>
  <si>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</si>
  <si>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</si>
  <si>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</si>
  <si>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</si>
  <si>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</si>
  <si>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</si>
  <si>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</si>
  <si>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</si>
  <si>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</si>
  <si>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</si>
  <si>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</si>
  <si>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</si>
  <si>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</si>
  <si>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</si>
  <si>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</si>
  <si>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</si>
  <si>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</si>
  <si>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</si>
  <si>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</si>
  <si>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</si>
  <si>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</si>
  <si>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</si>
  <si>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</si>
  <si>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</si>
  <si>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</si>
  <si>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</si>
  <si>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</si>
  <si>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</si>
  <si>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</si>
  <si>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</si>
  <si>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</si>
  <si>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</si>
  <si>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</si>
  <si>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</si>
  <si>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</si>
  <si>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</si>
  <si>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</si>
  <si>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</si>
  <si>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</si>
  <si>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</si>
  <si>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</si>
  <si>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</si>
  <si>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</si>
  <si>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</si>
  <si>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</si>
  <si>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</si>
  <si>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</si>
  <si>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</si>
  <si>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</si>
  <si>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</si>
  <si>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</si>
  <si>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</si>
  <si>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</si>
  <si>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</si>
  <si>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</si>
  <si>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</si>
  <si>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</si>
  <si>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</si>
  <si>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</si>
  <si>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</si>
  <si>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</si>
  <si>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</si>
  <si>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</si>
  <si>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</si>
  <si>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</si>
  <si>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</si>
  <si>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</si>
  <si>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</si>
  <si>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</si>
  <si>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</si>
  <si>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</si>
  <si>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</si>
  <si>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</si>
  <si>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</si>
  <si>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</si>
  <si>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</si>
  <si>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</si>
  <si>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</si>
  <si>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</si>
  <si>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</si>
  <si>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</si>
  <si>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</si>
  <si>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</si>
  <si>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</si>
  <si>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</si>
  <si>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</si>
  <si>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</si>
  <si>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</si>
  <si>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</si>
  <si>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</si>
  <si>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</si>
  <si>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</si>
  <si>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</si>
  <si>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</si>
  <si>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</si>
  <si>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</si>
  <si>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</si>
  <si>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</si>
  <si>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</si>
  <si>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</si>
  <si>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</si>
  <si>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</si>
  <si>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</si>
  <si>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</si>
  <si>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</si>
  <si>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</si>
  <si>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</si>
  <si>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</si>
  <si>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</si>
  <si>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</si>
  <si>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</si>
  <si>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</si>
  <si>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</si>
  <si>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</si>
  <si>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</si>
  <si>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</si>
  <si>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</si>
  <si>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</si>
  <si>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</si>
  <si>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</si>
  <si>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</si>
  <si>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</si>
  <si>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</si>
  <si>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</si>
  <si>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</si>
  <si>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</si>
  <si>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</si>
  <si>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</si>
  <si>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</si>
  <si>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</si>
  <si>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</si>
  <si>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</si>
  <si>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</si>
  <si>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</si>
  <si>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</si>
  <si>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</si>
  <si>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</si>
  <si>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</si>
  <si>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</si>
  <si>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</si>
  <si>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</si>
  <si>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</si>
  <si>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</si>
  <si>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</si>
  <si>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</si>
  <si>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</si>
  <si>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</si>
  <si>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</si>
  <si>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</si>
  <si>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</si>
  <si>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</si>
  <si>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</si>
  <si>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</si>
  <si>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</si>
  <si>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</si>
  <si>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</si>
  <si>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</si>
  <si>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</si>
  <si>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</si>
  <si>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</si>
  <si>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</si>
  <si>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</si>
  <si>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</si>
  <si>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</si>
  <si>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</si>
  <si>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</si>
  <si>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</si>
  <si>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</si>
  <si>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</si>
  <si>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</si>
  <si>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</si>
  <si>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</si>
  <si>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</si>
  <si>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</si>
  <si>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</si>
  <si>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</si>
  <si>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</si>
  <si>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</si>
  <si>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</si>
  <si>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</si>
  <si>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</si>
  <si>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</si>
  <si>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</si>
  <si>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</si>
  <si>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</si>
  <si>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</si>
  <si>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</si>
  <si>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</si>
  <si>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</si>
  <si>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</si>
  <si>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</si>
  <si>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</si>
  <si>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</si>
  <si>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</si>
  <si>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</si>
  <si>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</si>
  <si>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</si>
  <si>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</si>
  <si>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</si>
  <si>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</si>
  <si>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</si>
  <si>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</si>
  <si>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</si>
  <si>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</si>
  <si>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</si>
  <si>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</si>
  <si>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</si>
  <si>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</si>
  <si>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</si>
  <si>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</si>
  <si>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</si>
  <si>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</si>
  <si>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</si>
  <si>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</si>
  <si>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</si>
  <si>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</si>
  <si>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</si>
  <si>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</si>
  <si>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</si>
  <si>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</si>
  <si>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</si>
  <si>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</si>
  <si>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</si>
  <si>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</si>
  <si>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</si>
  <si>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</si>
  <si>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</si>
  <si>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</si>
  <si>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</si>
  <si>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</si>
  <si>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</si>
  <si>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</si>
  <si>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</si>
  <si>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</si>
  <si>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</si>
  <si>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</si>
  <si>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</si>
  <si>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</si>
  <si>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</si>
  <si>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</si>
  <si>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</si>
  <si>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</si>
  <si>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</si>
  <si>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</si>
  <si>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</si>
  <si>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</si>
  <si>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</si>
  <si>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</si>
  <si>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</si>
  <si>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</si>
  <si>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</si>
  <si>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</si>
  <si>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</si>
  <si>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</si>
  <si>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</si>
  <si>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</si>
  <si>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</si>
  <si>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</si>
  <si>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</si>
  <si>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</si>
  <si>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</si>
  <si>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</si>
  <si>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</si>
  <si>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</si>
  <si>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</si>
  <si>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</si>
  <si>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</si>
  <si>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</si>
  <si>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</si>
  <si>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</si>
  <si>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</si>
  <si>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</si>
  <si>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</si>
  <si>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</si>
  <si>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</si>
  <si>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</si>
  <si>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</si>
  <si>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</si>
  <si>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</si>
  <si>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</si>
  <si>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</si>
  <si>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</si>
  <si>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</si>
  <si>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</si>
  <si>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</si>
  <si>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</si>
  <si>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</si>
  <si>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</si>
  <si>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</si>
  <si>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</si>
  <si>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</si>
  <si>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</si>
  <si>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</si>
  <si>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</si>
  <si>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</si>
  <si>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</si>
  <si>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</si>
  <si>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</si>
  <si>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</si>
  <si>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</si>
  <si>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</si>
  <si>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</si>
  <si>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</si>
  <si>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</si>
  <si>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</si>
  <si>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</si>
  <si>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</si>
  <si>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</si>
  <si>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</si>
  <si>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</si>
  <si>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</si>
  <si>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</si>
  <si>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</si>
  <si>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</si>
  <si>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</si>
  <si>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</si>
  <si>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</si>
  <si>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</si>
  <si>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</si>
  <si>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</si>
  <si>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</si>
  <si>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</si>
  <si>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</si>
  <si>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</si>
  <si>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</si>
  <si>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</si>
  <si>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</si>
  <si>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</si>
  <si>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</si>
  <si>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</si>
  <si>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</si>
  <si>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</si>
  <si>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</si>
  <si>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</si>
  <si>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</si>
  <si>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</si>
  <si>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</si>
  <si>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</si>
  <si>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</si>
  <si>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</si>
  <si>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</si>
  <si>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</si>
  <si>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</si>
  <si>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</si>
  <si>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</si>
  <si>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</si>
  <si>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</si>
  <si>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</si>
  <si>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</si>
  <si>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</si>
  <si>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</si>
  <si>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</si>
  <si>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</si>
  <si>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</si>
  <si>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</si>
  <si>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</si>
  <si>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</si>
  <si>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</si>
  <si>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</si>
  <si>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</si>
  <si>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</si>
  <si>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</si>
  <si>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</si>
  <si>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</si>
  <si>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</si>
  <si>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</si>
  <si>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</si>
  <si>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</si>
  <si>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</si>
  <si>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</si>
  <si>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</si>
  <si>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</si>
  <si>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</si>
  <si>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</si>
  <si>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</si>
  <si>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</si>
  <si>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</si>
  <si>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</si>
  <si>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</si>
  <si>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</si>
  <si>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</si>
  <si>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</si>
  <si>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</si>
  <si>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</si>
  <si>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</si>
  <si>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</si>
  <si>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</si>
  <si>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</si>
  <si>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</si>
  <si>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</si>
  <si>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</si>
  <si>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</si>
  <si>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</si>
  <si>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</si>
  <si>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</si>
  <si>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</si>
  <si>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</si>
  <si>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</si>
  <si>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</si>
  <si>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</si>
  <si>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</si>
  <si>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</si>
  <si>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</si>
  <si>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</si>
  <si>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</si>
  <si>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</si>
  <si>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</si>
  <si>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</si>
  <si>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</si>
  <si>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</si>
  <si>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</si>
  <si>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</si>
  <si>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</si>
  <si>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</si>
  <si>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</si>
  <si>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</si>
  <si>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</si>
  <si>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</si>
  <si>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</si>
  <si>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</si>
  <si>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</si>
  <si>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</si>
  <si>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</si>
  <si>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</si>
  <si>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</si>
  <si>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</si>
  <si>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</si>
  <si>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</si>
  <si>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</si>
  <si>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</si>
  <si>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</si>
  <si>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</si>
  <si>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</si>
  <si>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</si>
  <si>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</si>
  <si>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</si>
  <si>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</si>
  <si>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</si>
  <si>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</si>
  <si>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</si>
  <si>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</si>
  <si>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</si>
  <si>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</si>
  <si>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</si>
  <si>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</si>
  <si>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</si>
  <si>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</si>
  <si>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</si>
  <si>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</si>
  <si>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</si>
  <si>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</si>
  <si>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</si>
  <si>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</si>
  <si>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</si>
  <si>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</si>
  <si>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</si>
  <si>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</si>
  <si>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</si>
  <si>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</si>
  <si>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</si>
  <si>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</si>
  <si>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</si>
  <si>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</si>
  <si>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</si>
  <si>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</si>
  <si>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</si>
  <si>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</si>
  <si>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</si>
  <si>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</si>
  <si>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</si>
  <si>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</si>
  <si>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</si>
  <si>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</si>
  <si>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</si>
  <si>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</si>
  <si>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</si>
  <si>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</si>
  <si>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</si>
  <si>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</si>
  <si>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</si>
  <si>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</si>
  <si>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</si>
  <si>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</si>
  <si>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</si>
  <si>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</si>
  <si>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</si>
  <si>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</si>
  <si>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</si>
  <si>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</si>
  <si>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</si>
  <si>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</si>
  <si>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</si>
  <si>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</si>
  <si>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</si>
  <si>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</si>
  <si>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</si>
  <si>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</si>
  <si>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</si>
  <si>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</si>
  <si>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</si>
  <si>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</si>
  <si>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</si>
  <si>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</si>
  <si>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</si>
  <si>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</si>
  <si>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</si>
  <si>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</si>
  <si>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</si>
  <si>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</si>
  <si>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</si>
  <si>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</si>
  <si>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</si>
  <si>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</si>
  <si>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</si>
  <si>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</si>
  <si>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</si>
  <si>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</si>
  <si>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</si>
  <si>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</si>
  <si>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</si>
  <si>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</si>
  <si>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</si>
  <si>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</si>
  <si>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</si>
  <si>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</si>
  <si>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</si>
  <si>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</si>
  <si>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</si>
  <si>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</si>
  <si>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</si>
  <si>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</si>
  <si>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</si>
  <si>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</si>
  <si>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</si>
  <si>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</si>
  <si>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</si>
  <si>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</si>
  <si>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</si>
  <si>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</si>
  <si>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</si>
  <si>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</si>
  <si>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</si>
  <si>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</si>
  <si>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</si>
  <si>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</si>
  <si>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</si>
  <si>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</si>
  <si>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</si>
  <si>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</si>
  <si>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</si>
  <si>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</si>
  <si>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</si>
  <si>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</si>
  <si>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</si>
  <si>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</si>
  <si>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</si>
  <si>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</si>
  <si>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</si>
  <si>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</si>
  <si>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</si>
  <si>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</si>
  <si>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</si>
  <si>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</si>
  <si>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</si>
  <si>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</si>
  <si>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</si>
  <si>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</si>
  <si>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</si>
  <si>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</si>
  <si>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</si>
  <si>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</si>
  <si>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</si>
  <si>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</si>
  <si>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</si>
  <si>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</si>
  <si>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</si>
  <si>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</si>
  <si>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</si>
  <si>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</si>
  <si>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</si>
  <si>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</si>
  <si>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</si>
  <si>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</si>
  <si>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</si>
  <si>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</si>
  <si>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</si>
  <si>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</si>
  <si>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</si>
  <si>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</si>
  <si>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</si>
  <si>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</si>
  <si>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</si>
  <si>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</si>
  <si>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</si>
  <si>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</si>
  <si>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</si>
  <si>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</si>
  <si>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</si>
  <si>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</si>
  <si>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</si>
  <si>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</si>
  <si>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</si>
  <si>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</si>
  <si>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</si>
  <si>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</si>
  <si>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</si>
  <si>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</si>
  <si>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</si>
  <si>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</si>
  <si>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</si>
  <si>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</si>
  <si>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</si>
  <si>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</si>
  <si>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</si>
  <si>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</si>
  <si>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</si>
  <si>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</si>
  <si>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</si>
  <si>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</si>
  <si>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</si>
  <si>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</si>
  <si>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</si>
  <si>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</si>
  <si>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</si>
  <si>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</si>
  <si>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</si>
  <si>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</si>
  <si>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</si>
  <si>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</si>
  <si>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</si>
  <si>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</si>
  <si>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</si>
  <si>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</si>
  <si>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</si>
  <si>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</si>
  <si>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</si>
  <si>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</si>
  <si>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</si>
  <si>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</si>
  <si>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</si>
  <si>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</si>
  <si>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</si>
  <si>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</si>
  <si>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</si>
  <si>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</si>
  <si>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</si>
  <si>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</si>
  <si>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</si>
  <si>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</si>
  <si>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</si>
  <si>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</si>
  <si>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</si>
  <si>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</si>
  <si>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</si>
  <si>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</si>
  <si>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</si>
  <si>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</si>
  <si>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</si>
  <si>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</si>
  <si>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</si>
  <si>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</si>
  <si>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</si>
  <si>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</si>
  <si>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</si>
  <si>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</si>
  <si>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</si>
  <si>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</si>
  <si>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</si>
  <si>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</si>
  <si>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</si>
  <si>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</si>
  <si>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</si>
  <si>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</si>
  <si>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</si>
  <si>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</si>
  <si>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</si>
  <si>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</si>
  <si>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</si>
  <si>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</si>
  <si>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</si>
  <si>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</si>
  <si>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</si>
  <si>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</si>
  <si>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</si>
  <si>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</si>
  <si>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</si>
  <si>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</si>
  <si>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</si>
  <si>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</si>
  <si>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</si>
  <si>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</si>
  <si>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</si>
  <si>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</si>
  <si>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</si>
  <si>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</si>
  <si>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</si>
  <si>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</si>
  <si>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</si>
  <si>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</si>
  <si>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</si>
  <si>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</si>
  <si>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</si>
  <si>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</si>
  <si>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</si>
  <si>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</si>
  <si>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</si>
  <si>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</si>
  <si>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</si>
  <si>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</si>
  <si>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</si>
  <si>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</si>
  <si>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</si>
  <si>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</si>
  <si>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</si>
  <si>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</si>
  <si>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</si>
  <si>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</si>
  <si>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</si>
  <si>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</si>
  <si>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</si>
  <si>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</si>
  <si>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</si>
  <si>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</si>
  <si>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</si>
  <si>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</si>
  <si>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</si>
  <si>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</si>
  <si>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</si>
  <si>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</si>
  <si>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</si>
  <si>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</si>
  <si>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</si>
  <si>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</si>
  <si>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</si>
  <si>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</si>
  <si>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</si>
  <si>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</si>
  <si>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</si>
  <si>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</si>
  <si>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</si>
  <si>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</si>
  <si>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</si>
  <si>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</si>
  <si>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</si>
  <si>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</si>
  <si>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</si>
  <si>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</si>
  <si>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</si>
  <si>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</si>
  <si>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</si>
  <si>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</si>
  <si>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</si>
  <si>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</si>
  <si>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</si>
  <si>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</si>
  <si>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</si>
  <si>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</si>
  <si>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</si>
  <si>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</si>
  <si>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</si>
  <si>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</si>
  <si>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</si>
  <si>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</si>
  <si>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</si>
  <si>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</si>
  <si>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</si>
  <si>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</si>
  <si>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</si>
  <si>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</si>
  <si>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</si>
  <si>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</si>
  <si>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</si>
  <si>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</si>
  <si>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</si>
  <si>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</si>
  <si>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</si>
  <si>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</si>
  <si>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</si>
  <si>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</si>
  <si>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</si>
  <si>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</si>
  <si>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</si>
  <si>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</si>
  <si>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</si>
  <si>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</si>
  <si>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</si>
  <si>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</si>
  <si>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</si>
  <si>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</si>
  <si>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</si>
  <si>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</si>
  <si>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</si>
  <si>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</si>
  <si>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</si>
  <si>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</si>
  <si>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</si>
  <si>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</si>
  <si>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</si>
  <si>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</si>
  <si>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</si>
  <si>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</si>
  <si>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</si>
  <si>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</si>
  <si>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</si>
  <si>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</si>
  <si>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</si>
  <si>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</si>
  <si>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</si>
  <si>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</si>
  <si>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</si>
  <si>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</si>
  <si>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</si>
  <si>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</si>
  <si>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</si>
  <si>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</si>
  <si>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</si>
  <si>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</si>
  <si>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</si>
  <si>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</si>
  <si>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</si>
  <si>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</si>
  <si>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</si>
  <si>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</si>
  <si>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</si>
  <si>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</si>
  <si>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</si>
  <si>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</si>
  <si>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</si>
  <si>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</si>
  <si>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</si>
  <si>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</si>
  <si>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</si>
  <si>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</si>
  <si>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</si>
  <si>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</si>
  <si>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</si>
  <si>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</si>
  <si>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</si>
  <si>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</si>
  <si>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</si>
  <si>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</si>
  <si>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</si>
  <si>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</si>
  <si>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</si>
  <si>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</si>
  <si>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</si>
  <si>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</si>
  <si>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</si>
  <si>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</si>
  <si>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</si>
  <si>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</si>
  <si>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</si>
  <si>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</si>
  <si>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</si>
  <si>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</si>
  <si>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</si>
  <si>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</si>
  <si>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</si>
  <si>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</si>
  <si>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</si>
  <si>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</si>
  <si>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</si>
  <si>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</si>
  <si>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</si>
  <si>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</si>
  <si>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</si>
  <si>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</si>
  <si>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</si>
  <si>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</si>
  <si>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</si>
  <si>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</si>
  <si>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</si>
  <si>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</si>
  <si>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</si>
  <si>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</si>
  <si>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</si>
  <si>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</si>
  <si>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</si>
  <si>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</si>
  <si>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</si>
  <si>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</si>
  <si>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</si>
  <si>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</si>
  <si>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</si>
  <si>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</si>
  <si>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</si>
  <si>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</si>
  <si>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</si>
  <si>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</si>
  <si>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</si>
  <si>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</si>
  <si>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</si>
  <si>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</si>
  <si>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</si>
  <si>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</si>
  <si>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</si>
  <si>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</si>
  <si>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</si>
  <si>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</si>
  <si>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</si>
  <si>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</si>
  <si>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</si>
  <si>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</si>
  <si>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</si>
  <si>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</si>
  <si>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</si>
  <si>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</si>
  <si>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</si>
  <si>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</si>
  <si>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</si>
  <si>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</si>
  <si>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</si>
  <si>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</si>
  <si>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</si>
  <si>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</si>
  <si>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</si>
  <si>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</si>
  <si>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</si>
  <si>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</si>
  <si>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</si>
  <si>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</si>
  <si>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</si>
  <si>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</si>
  <si>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</si>
  <si>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</si>
  <si>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</si>
  <si>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</si>
  <si>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</si>
  <si>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</si>
  <si>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</si>
  <si>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</si>
  <si>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</si>
  <si>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</si>
  <si>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</si>
  <si>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</si>
  <si>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</si>
  <si>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</si>
  <si>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</si>
  <si>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</si>
  <si>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</si>
  <si>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</si>
  <si>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</si>
  <si>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</si>
  <si>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</si>
  <si>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</si>
  <si>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</si>
  <si>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</si>
  <si>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</si>
  <si>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</si>
  <si>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</si>
  <si>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</si>
  <si>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</si>
  <si>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</si>
  <si>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</si>
  <si>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</si>
  <si>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</si>
  <si>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</si>
  <si>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</si>
  <si>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</si>
  <si>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</si>
  <si>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</si>
  <si>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</si>
  <si>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</si>
  <si>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</si>
  <si>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</si>
  <si>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</si>
  <si>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</si>
  <si>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</si>
  <si>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</si>
  <si>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</si>
  <si>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</si>
  <si>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</si>
  <si>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</si>
  <si>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</si>
  <si>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</si>
  <si>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</si>
  <si>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</si>
  <si>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</si>
  <si>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</si>
  <si>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</si>
  <si>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</si>
  <si>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</si>
  <si>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</si>
  <si>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</si>
  <si>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</si>
  <si>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</si>
  <si>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</si>
  <si>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</si>
  <si>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</si>
  <si>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</si>
  <si>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</si>
  <si>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</si>
  <si>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</si>
  <si>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</si>
  <si>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</si>
  <si>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</si>
  <si>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</si>
  <si>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</si>
  <si>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</si>
  <si>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</si>
  <si>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</si>
  <si>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</si>
  <si>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</si>
  <si>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</si>
  <si>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</si>
  <si>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</si>
  <si>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</si>
  <si>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</si>
  <si>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</si>
  <si>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</si>
  <si>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</si>
  <si>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</si>
  <si>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</si>
  <si>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</si>
  <si>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</si>
  <si>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</si>
  <si>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</si>
  <si>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</si>
  <si>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</si>
  <si>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</si>
  <si>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</si>
  <si>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</si>
  <si>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</si>
  <si>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</si>
  <si>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</si>
  <si>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</si>
  <si>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</si>
  <si>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</si>
  <si>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</si>
  <si>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</si>
  <si>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</si>
  <si>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</si>
  <si>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</si>
  <si>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</si>
  <si>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</si>
  <si>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</si>
  <si>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</si>
  <si>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</si>
  <si>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</si>
  <si>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</si>
  <si>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</si>
  <si>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</si>
  <si>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</si>
  <si>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</si>
  <si>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</si>
  <si>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</si>
  <si>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</si>
  <si>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</si>
  <si>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</si>
  <si>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</si>
  <si>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</si>
  <si>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</si>
  <si>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</si>
  <si>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</si>
  <si>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</si>
  <si>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</si>
  <si>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</si>
  <si>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</si>
  <si>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</si>
  <si>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</si>
  <si>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</si>
  <si>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</si>
  <si>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</si>
  <si>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</si>
  <si>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</si>
  <si>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</si>
  <si>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</si>
  <si>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</si>
  <si>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</si>
  <si>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</si>
  <si>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</si>
  <si>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</si>
  <si>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</si>
  <si>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</si>
  <si>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</si>
  <si>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</si>
  <si>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</si>
  <si>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</si>
  <si>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</si>
  <si>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</si>
  <si>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</si>
  <si>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</si>
  <si>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</si>
  <si>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</si>
  <si>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</si>
  <si>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</si>
  <si>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</si>
  <si>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</si>
  <si>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</si>
  <si>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</si>
  <si>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</si>
  <si>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</si>
  <si>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</si>
  <si>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</si>
  <si>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</si>
  <si>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</si>
  <si>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</si>
  <si>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</si>
  <si>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</si>
  <si>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</si>
  <si>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</si>
  <si>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</si>
  <si>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</si>
  <si>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</si>
  <si>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</si>
  <si>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</si>
  <si>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</si>
  <si>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</si>
  <si>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</si>
  <si>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</si>
  <si>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</si>
  <si>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</si>
  <si>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</si>
  <si>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</si>
  <si>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</si>
  <si>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</si>
  <si>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</si>
  <si>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</si>
  <si>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</si>
  <si>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</si>
  <si>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</si>
  <si>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</si>
  <si>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</si>
  <si>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</si>
  <si>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</si>
  <si>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</si>
  <si>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</si>
  <si>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</si>
  <si>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</si>
  <si>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</si>
  <si>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</si>
  <si>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</si>
  <si>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</si>
  <si>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</si>
  <si>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</si>
  <si>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</si>
  <si>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</si>
  <si>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</si>
  <si>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</si>
  <si>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</si>
  <si>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</si>
  <si>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</si>
  <si>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</si>
  <si>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</si>
  <si>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</si>
  <si>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</si>
  <si>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</si>
  <si>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</si>
  <si>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</si>
  <si>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</si>
  <si>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</si>
  <si>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</si>
  <si>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</si>
  <si>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</si>
  <si>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</si>
  <si>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</si>
  <si>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</si>
  <si>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</si>
  <si>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</si>
  <si>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</si>
  <si>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</si>
  <si>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</si>
  <si>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</si>
  <si>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</si>
  <si>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</si>
  <si>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</si>
  <si>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</si>
  <si>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</si>
  <si>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</si>
  <si>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</si>
  <si>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</si>
  <si>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</si>
  <si>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</si>
  <si>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</si>
  <si>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</si>
  <si>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</si>
  <si>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</si>
  <si>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</si>
  <si>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</si>
  <si>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</si>
  <si>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</si>
  <si>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</si>
  <si>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</si>
  <si>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</si>
  <si>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</si>
  <si>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</si>
  <si>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</si>
  <si>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</si>
  <si>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</si>
  <si>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</si>
  <si>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</si>
  <si>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</si>
  <si>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</si>
  <si>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</si>
  <si>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</si>
  <si>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</si>
  <si>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</si>
  <si>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</si>
  <si>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</si>
  <si>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</si>
  <si>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</si>
  <si>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</si>
  <si>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</si>
  <si>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</si>
  <si>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</si>
  <si>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</si>
  <si>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</si>
  <si>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</si>
  <si>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</si>
  <si>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</si>
  <si>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</si>
  <si>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</si>
  <si>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</si>
  <si>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</si>
  <si>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</si>
  <si>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</si>
  <si>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</si>
  <si>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</si>
  <si>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</si>
  <si>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</si>
  <si>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</si>
  <si>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</si>
  <si>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</si>
  <si>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</si>
  <si>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</si>
  <si>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</si>
  <si>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</si>
  <si>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</si>
  <si>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</si>
  <si>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</si>
  <si>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</si>
  <si>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</si>
  <si>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</si>
  <si>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</si>
  <si>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</si>
  <si>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</si>
  <si>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</si>
  <si>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</si>
  <si>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</si>
  <si>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</si>
  <si>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</si>
  <si>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</si>
  <si>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</si>
  <si>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</si>
  <si>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</si>
  <si>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</si>
  <si>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</si>
  <si>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</si>
  <si>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</si>
  <si>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</si>
  <si>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</si>
  <si>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</si>
  <si>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</si>
  <si>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</si>
  <si>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</si>
  <si>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</si>
  <si>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</si>
  <si>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</si>
  <si>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</si>
  <si>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</si>
  <si>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</si>
  <si>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</si>
  <si>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</si>
  <si>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</si>
  <si>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</si>
  <si>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</si>
  <si>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</si>
  <si>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</si>
  <si>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</si>
  <si>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</si>
  <si>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</si>
  <si>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</si>
  <si>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</si>
  <si>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</si>
  <si>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</si>
  <si>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</si>
  <si>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</si>
  <si>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</si>
  <si>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</si>
  <si>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</si>
  <si>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</si>
  <si>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</si>
  <si>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</si>
  <si>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</si>
  <si>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</si>
  <si>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</si>
  <si>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</si>
  <si>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</si>
  <si>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</si>
  <si>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</si>
  <si>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</si>
  <si>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</si>
  <si>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</si>
  <si>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</si>
  <si>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</si>
  <si>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</si>
  <si>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</si>
  <si>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</si>
  <si>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</si>
  <si>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</si>
  <si>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</si>
  <si>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</si>
  <si>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</si>
  <si>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</si>
  <si>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</si>
  <si>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</si>
  <si>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</si>
  <si>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</si>
  <si>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</si>
  <si>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</si>
  <si>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</si>
  <si>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</si>
  <si>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</si>
  <si>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</si>
  <si>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</si>
  <si>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</si>
  <si>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</si>
  <si>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</si>
  <si>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</si>
  <si>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</si>
  <si>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</si>
  <si>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</si>
  <si>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</si>
  <si>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</si>
  <si>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</si>
  <si>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</si>
  <si>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</si>
  <si>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</si>
  <si>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</si>
  <si>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</si>
  <si>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</si>
  <si>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</si>
  <si>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</si>
  <si>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</si>
  <si>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</si>
  <si>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</si>
  <si>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</si>
  <si>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</si>
  <si>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</si>
  <si>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</si>
  <si>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</si>
  <si>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</si>
  <si>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</si>
  <si>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</si>
  <si>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</si>
  <si>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</si>
  <si>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</si>
  <si>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</si>
  <si>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</si>
  <si>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</si>
  <si>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</si>
  <si>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</si>
  <si>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</si>
  <si>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</si>
  <si>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</si>
  <si>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</si>
  <si>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</si>
  <si>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</si>
  <si>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</si>
  <si>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</si>
  <si>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</si>
  <si>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</si>
  <si>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</si>
  <si>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</si>
  <si>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</si>
  <si>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</si>
  <si>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</si>
  <si>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</si>
  <si>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</si>
  <si>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</si>
  <si>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</si>
  <si>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</si>
  <si>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</si>
  <si>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</si>
  <si>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</si>
  <si>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</si>
  <si>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</si>
  <si>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</si>
  <si>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</si>
  <si>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</si>
  <si>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</si>
  <si>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</si>
  <si>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</si>
  <si>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</si>
  <si>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</si>
  <si>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</si>
  <si>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</si>
  <si>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</si>
  <si>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</si>
  <si>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</si>
  <si>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</si>
  <si>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</si>
  <si>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</si>
  <si>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</si>
  <si>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</si>
  <si>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</si>
  <si>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</si>
  <si>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</si>
  <si>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</si>
  <si>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</si>
  <si>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</si>
  <si>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</si>
  <si>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</si>
  <si>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</si>
  <si>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</si>
  <si>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</si>
  <si>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</si>
  <si>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</si>
  <si>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</si>
  <si>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</si>
  <si>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</si>
  <si>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</si>
  <si>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</si>
  <si>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</si>
  <si>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</si>
  <si>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</si>
  <si>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</si>
  <si>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</si>
  <si>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</si>
  <si>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</si>
  <si>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</si>
  <si>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</si>
  <si>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</si>
  <si>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</si>
  <si>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</si>
  <si>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</si>
  <si>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</si>
  <si>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</si>
  <si>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</si>
  <si>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</si>
  <si>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</si>
  <si>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</si>
  <si>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</si>
  <si>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</si>
  <si>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</si>
  <si>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</si>
  <si>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</si>
  <si>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</si>
  <si>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</si>
  <si>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</si>
  <si>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</si>
  <si>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</si>
  <si>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</si>
  <si>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</si>
  <si>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</si>
  <si>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</si>
  <si>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</si>
  <si>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</si>
  <si>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</si>
  <si>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</si>
  <si>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</si>
  <si>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</si>
  <si>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</si>
  <si>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</si>
  <si>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</si>
  <si>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</si>
  <si>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</si>
  <si>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</si>
  <si>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</si>
  <si>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</si>
  <si>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</si>
  <si>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</si>
  <si>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</si>
  <si>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</si>
  <si>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</si>
  <si>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</si>
  <si>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</si>
  <si>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</si>
  <si>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</si>
  <si>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</si>
  <si>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</si>
  <si>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</si>
  <si>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</si>
  <si>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</si>
  <si>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</si>
  <si>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</si>
  <si>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</si>
  <si>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</si>
  <si>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</si>
  <si>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</si>
  <si>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</si>
  <si>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</si>
  <si>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</si>
  <si>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</si>
  <si>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</si>
  <si>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</si>
  <si>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</si>
  <si>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</si>
  <si>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</si>
  <si>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</si>
  <si>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</si>
  <si>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</si>
  <si>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</si>
  <si>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</si>
  <si>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</si>
  <si>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</si>
  <si>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</si>
  <si>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</si>
  <si>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</si>
  <si>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</si>
  <si>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</si>
  <si>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</si>
  <si>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</si>
  <si>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</si>
  <si>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</si>
  <si>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</si>
  <si>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</si>
  <si>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</si>
  <si>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</si>
  <si>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</si>
  <si>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</si>
  <si>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</si>
  <si>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</si>
  <si>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</si>
  <si>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</si>
  <si>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</si>
  <si>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</si>
  <si>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</si>
  <si>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</si>
  <si>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</si>
  <si>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</si>
  <si>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</si>
  <si>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</si>
  <si>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</si>
  <si>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</si>
  <si>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</si>
  <si>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</si>
  <si>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</si>
  <si>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</si>
  <si>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</si>
  <si>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</si>
  <si>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</si>
  <si>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</si>
  <si>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</si>
  <si>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</si>
  <si>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</si>
  <si>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</si>
  <si>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</si>
  <si>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</si>
  <si>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</si>
  <si>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</si>
  <si>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</si>
  <si>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</si>
  <si>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</si>
  <si>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</si>
  <si>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</si>
  <si>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</si>
  <si>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</si>
  <si>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</si>
  <si>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</si>
  <si>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</si>
  <si>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</si>
  <si>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</si>
  <si>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</si>
  <si>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</si>
  <si>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</si>
  <si>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</si>
  <si>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</si>
  <si>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</si>
  <si>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</si>
  <si>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</si>
  <si>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</si>
  <si>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</si>
  <si>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</si>
  <si>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</si>
  <si>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</si>
  <si>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</si>
  <si>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</si>
  <si>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</si>
  <si>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</si>
  <si>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</si>
  <si>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</si>
  <si>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</si>
  <si>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</si>
  <si>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</si>
  <si>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</si>
  <si>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</si>
  <si>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</si>
  <si>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</si>
  <si>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</si>
  <si>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</si>
  <si>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</si>
  <si>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</si>
  <si>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</si>
  <si>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</si>
  <si>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</si>
  <si>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</si>
  <si>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</si>
  <si>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</si>
  <si>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</si>
  <si>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</si>
  <si>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</si>
  <si>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</si>
  <si>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</si>
  <si>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</si>
  <si>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</si>
  <si>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</si>
  <si>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</si>
  <si>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</si>
  <si>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</si>
  <si>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</si>
  <si>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</si>
  <si>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</si>
  <si>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</si>
  <si>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</si>
  <si>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</si>
  <si>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</si>
  <si>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</si>
  <si>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</si>
  <si>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</si>
  <si>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</si>
  <si>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</si>
  <si>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</si>
  <si>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</si>
  <si>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</si>
  <si>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</si>
  <si>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</si>
  <si>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</si>
  <si>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</si>
  <si>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</si>
  <si>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</si>
  <si>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</si>
  <si>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</si>
  <si>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</si>
  <si>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</si>
  <si>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</si>
  <si>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</si>
  <si>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</si>
  <si>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</si>
  <si>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</si>
  <si>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</si>
  <si>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</si>
  <si>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</si>
  <si>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</si>
  <si>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</si>
  <si>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</si>
  <si>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</si>
  <si>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</si>
  <si>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</si>
  <si>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</si>
  <si>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</si>
  <si>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</si>
  <si>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</si>
  <si>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</si>
  <si>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</si>
  <si>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</si>
  <si>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</si>
  <si>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</si>
  <si>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</si>
  <si>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</si>
  <si>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</si>
  <si>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</si>
  <si>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</si>
  <si>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</si>
  <si>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</si>
  <si>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</si>
  <si>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</si>
  <si>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</si>
  <si>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</si>
  <si>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</si>
  <si>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</si>
  <si>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</si>
  <si>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</si>
  <si>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</si>
  <si>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</si>
  <si>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</si>
  <si>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</si>
  <si>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</si>
  <si>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</si>
  <si>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</si>
  <si>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</si>
  <si>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</si>
  <si>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</si>
  <si>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</si>
  <si>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</si>
  <si>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</si>
  <si>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</si>
  <si>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</si>
  <si>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</si>
  <si>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</si>
  <si>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</si>
  <si>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</si>
  <si>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</si>
  <si>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</si>
  <si>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</si>
  <si>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</si>
  <si>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</si>
  <si>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</si>
  <si>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</si>
  <si>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</si>
  <si>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</si>
  <si>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</si>
  <si>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</si>
  <si>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</si>
  <si>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</si>
  <si>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</si>
  <si>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</si>
  <si>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</si>
  <si>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</si>
  <si>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</si>
  <si>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</si>
  <si>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</si>
  <si>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</si>
  <si>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</si>
  <si>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</si>
  <si>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</si>
  <si>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</si>
  <si>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</si>
  <si>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</si>
  <si>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</si>
  <si>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</si>
  <si>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</si>
  <si>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</si>
  <si>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</si>
  <si>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</si>
  <si>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</si>
  <si>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</si>
  <si>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</si>
  <si>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</si>
  <si>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</si>
  <si>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</si>
  <si>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</si>
  <si>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</si>
  <si>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</si>
  <si>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</si>
  <si>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</si>
  <si>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</si>
  <si>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</si>
  <si>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</si>
  <si>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</si>
  <si>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</si>
  <si>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</si>
  <si>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</si>
  <si>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</si>
  <si>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</si>
  <si>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</si>
  <si>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</si>
  <si>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</si>
  <si>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</si>
  <si>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</si>
  <si>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</si>
  <si>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</si>
  <si>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</si>
  <si>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</si>
  <si>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</si>
  <si>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</si>
  <si>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</si>
  <si>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</si>
  <si>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</si>
  <si>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</si>
  <si>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</si>
  <si>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</si>
  <si>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</si>
  <si>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</si>
  <si>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</si>
  <si>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</si>
  <si>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</si>
  <si>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</si>
  <si>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</si>
  <si>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</si>
  <si>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</si>
  <si>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</si>
  <si>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</si>
  <si>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</si>
  <si>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</si>
  <si>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</si>
  <si>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</si>
  <si>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</si>
  <si>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</si>
  <si>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</si>
  <si>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</si>
  <si>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</si>
  <si>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</si>
  <si>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</si>
  <si>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</si>
  <si>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</si>
  <si>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</si>
  <si>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</si>
  <si>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</si>
  <si>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</si>
  <si>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</si>
  <si>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</si>
  <si>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</si>
  <si>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</si>
  <si>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</si>
  <si>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</si>
  <si>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</si>
  <si>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</si>
  <si>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</si>
  <si>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</si>
  <si>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</si>
  <si>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</si>
  <si>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</si>
  <si>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</si>
  <si>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</si>
  <si>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</si>
  <si>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</si>
  <si>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</si>
  <si>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</si>
  <si>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</si>
  <si>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</si>
  <si>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</si>
  <si>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</si>
  <si>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</si>
  <si>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</si>
  <si>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</si>
  <si>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</si>
  <si>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</si>
  <si>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</si>
  <si>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</si>
  <si>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</si>
  <si>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</si>
  <si>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</si>
  <si>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</si>
  <si>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</si>
  <si>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</si>
  <si>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</si>
  <si>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</si>
  <si>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</si>
  <si>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</si>
  <si>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</si>
  <si>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</si>
  <si>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</si>
  <si>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</si>
  <si>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</si>
  <si>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</si>
  <si>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</si>
  <si>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</si>
  <si>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</si>
  <si>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</si>
  <si>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</si>
  <si>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</si>
  <si>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</si>
  <si>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</si>
  <si>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</si>
  <si>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</si>
  <si>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</si>
  <si>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</si>
  <si>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</si>
  <si>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</si>
  <si>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</si>
  <si>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</si>
  <si>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</si>
  <si>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</si>
  <si>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</si>
  <si>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</si>
  <si>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</si>
  <si>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</si>
  <si>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</si>
  <si>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</si>
  <si>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</si>
  <si>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</si>
  <si>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</si>
  <si>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</si>
  <si>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</si>
  <si>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</si>
  <si>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</si>
  <si>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</si>
  <si>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</si>
  <si>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</si>
  <si>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</si>
  <si>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</si>
  <si>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</si>
  <si>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</si>
  <si>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</si>
  <si>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</si>
  <si>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</si>
  <si>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</si>
  <si>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</si>
  <si>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</si>
  <si>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</si>
  <si>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</si>
  <si>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</si>
  <si>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</si>
  <si>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</si>
  <si>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</si>
  <si>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</si>
  <si>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</si>
  <si>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</si>
  <si>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</si>
  <si>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</si>
  <si>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</si>
  <si>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</si>
  <si>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</si>
  <si>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</si>
  <si>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</si>
  <si>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</si>
  <si>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</si>
  <si>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</si>
  <si>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</si>
  <si>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</si>
  <si>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</si>
  <si>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</si>
  <si>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</si>
  <si>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</si>
  <si>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</si>
  <si>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</si>
  <si>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</si>
  <si>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</si>
  <si>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</si>
  <si>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</si>
  <si>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</si>
  <si>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</si>
  <si>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</si>
  <si>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</si>
  <si>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</si>
  <si>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</si>
  <si>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</si>
  <si>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</si>
  <si>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</si>
  <si>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</si>
  <si>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</si>
  <si>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</si>
  <si>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</si>
  <si>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</si>
  <si>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</si>
  <si>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</si>
  <si>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</si>
  <si>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</si>
  <si>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</si>
  <si>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</si>
  <si>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</si>
  <si>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</si>
  <si>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</si>
  <si>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</si>
  <si>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</si>
  <si>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</si>
  <si>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</si>
  <si>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</si>
  <si>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</si>
  <si>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</si>
  <si>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</si>
  <si>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</si>
  <si>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</si>
  <si>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</si>
  <si>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</si>
  <si>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</si>
  <si>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</si>
  <si>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</si>
  <si>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</si>
  <si>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</si>
  <si>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</si>
  <si>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</si>
  <si>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</si>
  <si>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</si>
  <si>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</si>
  <si>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</si>
  <si>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</si>
  <si>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</si>
  <si>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</si>
  <si>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</si>
  <si>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</si>
  <si>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</si>
  <si>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</si>
  <si>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</si>
  <si>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</si>
  <si>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</si>
  <si>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</si>
  <si>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</si>
  <si>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</si>
  <si>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</si>
  <si>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</si>
  <si>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</si>
  <si>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</si>
  <si>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</si>
  <si>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</si>
  <si>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</si>
  <si>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</si>
  <si>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</si>
  <si>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</si>
  <si>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</si>
  <si>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</si>
  <si>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</si>
  <si>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</si>
  <si>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</si>
  <si>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</si>
  <si>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</si>
  <si>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</si>
  <si>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</si>
  <si>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</si>
  <si>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</si>
  <si>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</si>
  <si>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</si>
  <si>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</si>
  <si>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</si>
  <si>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</si>
  <si>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</si>
  <si>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</si>
  <si>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</si>
  <si>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</si>
  <si>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</si>
  <si>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</si>
  <si>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</si>
  <si>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</si>
  <si>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</si>
  <si>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</si>
  <si>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</si>
  <si>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</si>
  <si>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</si>
  <si>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</si>
  <si>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</si>
  <si>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</si>
  <si>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</si>
  <si>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</si>
  <si>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</si>
  <si>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</si>
  <si>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</si>
  <si>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</si>
  <si>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</si>
  <si>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</si>
  <si>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</si>
  <si>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</si>
  <si>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</si>
  <si>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</si>
  <si>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</si>
  <si>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</si>
  <si>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</si>
  <si>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</si>
  <si>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</si>
  <si>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</si>
  <si>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</si>
  <si>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</si>
  <si>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</si>
  <si>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</si>
  <si>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</si>
  <si>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</si>
  <si>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</si>
  <si>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</si>
  <si>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</si>
  <si>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</si>
  <si>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</si>
  <si>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</si>
  <si>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</si>
  <si>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</si>
  <si>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</si>
  <si>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</si>
  <si>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</si>
  <si>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</si>
  <si>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</si>
  <si>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</si>
  <si>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</si>
  <si>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</si>
  <si>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</si>
  <si>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</si>
  <si>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</si>
  <si>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</si>
  <si>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</si>
  <si>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</si>
  <si>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</si>
  <si>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</si>
  <si>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</si>
  <si>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</si>
  <si>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</si>
  <si>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</si>
  <si>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</si>
  <si>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</si>
  <si>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</si>
  <si>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</si>
  <si>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</si>
  <si>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</si>
  <si>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</si>
  <si>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</si>
  <si>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</si>
  <si>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</si>
  <si>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</si>
  <si>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</si>
  <si>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</si>
  <si>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</si>
  <si>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</si>
  <si>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</si>
  <si>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</si>
  <si>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</si>
  <si>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</si>
  <si>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</si>
  <si>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</si>
  <si>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</si>
  <si>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</si>
  <si>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</si>
  <si>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</si>
  <si>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</si>
  <si>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</si>
  <si>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</si>
  <si>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</si>
  <si>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</si>
  <si>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</si>
  <si>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</si>
  <si>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</si>
  <si>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</si>
  <si>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</si>
  <si>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</si>
  <si>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</si>
  <si>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</si>
  <si>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</si>
  <si>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</si>
  <si>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</si>
  <si>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</si>
  <si>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</si>
  <si>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</si>
  <si>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</si>
  <si>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</si>
  <si>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</si>
  <si>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</si>
  <si>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</si>
  <si>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</si>
  <si>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</si>
  <si>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</si>
  <si>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</si>
  <si>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</si>
  <si>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</si>
  <si>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</si>
  <si>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</si>
  <si>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</si>
  <si>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</si>
  <si>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</si>
  <si>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</si>
  <si>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</si>
  <si>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</si>
  <si>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</si>
  <si>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</si>
  <si>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</si>
  <si>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</si>
  <si>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</si>
  <si>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</si>
  <si>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</si>
  <si>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</si>
  <si>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</si>
  <si>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</si>
  <si>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</si>
  <si>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</si>
  <si>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</si>
  <si>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</si>
  <si>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</si>
  <si>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</si>
  <si>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</si>
  <si>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</si>
  <si>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</si>
  <si>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</si>
  <si>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</si>
  <si>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</si>
  <si>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</si>
  <si>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</si>
  <si>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</si>
  <si>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</si>
  <si>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</si>
  <si>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</si>
  <si>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</si>
  <si>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</si>
  <si>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</si>
  <si>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</si>
  <si>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</si>
  <si>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</si>
  <si>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</si>
  <si>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</si>
  <si>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</si>
  <si>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</si>
  <si>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</si>
  <si>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</si>
  <si>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</si>
  <si>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</si>
  <si>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</si>
  <si>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</si>
  <si>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</si>
  <si>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</si>
  <si>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</si>
  <si>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</si>
  <si>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</si>
  <si>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</si>
  <si>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</si>
  <si>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</si>
  <si>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</si>
  <si>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</si>
  <si>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</si>
  <si>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</si>
  <si>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</si>
  <si>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</si>
  <si>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</si>
  <si>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</si>
  <si>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</si>
  <si>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</si>
  <si>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</si>
  <si>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</si>
  <si>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</si>
  <si>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</si>
  <si>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</si>
  <si>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</si>
  <si>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</si>
  <si>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</si>
  <si>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</si>
  <si>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</si>
  <si>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</si>
  <si>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</si>
  <si>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</si>
  <si>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</si>
  <si>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</si>
  <si>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</si>
  <si>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</si>
  <si>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</si>
  <si>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</si>
  <si>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</si>
  <si>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</si>
  <si>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</si>
  <si>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</si>
  <si>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</si>
  <si>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</si>
  <si>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</si>
  <si>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</si>
  <si>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</si>
  <si>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</si>
  <si>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</si>
  <si>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</si>
  <si>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</si>
  <si>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</si>
  <si>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</si>
  <si>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</si>
  <si>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</si>
  <si>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</si>
  <si>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</si>
  <si>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</si>
  <si>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</si>
  <si>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</si>
  <si>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</si>
  <si>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</si>
  <si>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</si>
  <si>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</si>
  <si>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</si>
  <si>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</si>
  <si>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</si>
  <si>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</si>
  <si>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</si>
  <si>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</si>
  <si>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</si>
  <si>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</si>
  <si>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</si>
  <si>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</si>
  <si>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</si>
  <si>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</si>
  <si>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</si>
  <si>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</si>
  <si>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</si>
  <si>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</si>
  <si>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</si>
  <si>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</si>
  <si>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</si>
  <si>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</si>
  <si>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</si>
  <si>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</si>
  <si>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</si>
  <si>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</si>
  <si>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</si>
  <si>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</si>
  <si>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</si>
  <si>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</si>
  <si>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</si>
  <si>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</si>
  <si>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</si>
  <si>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</si>
  <si>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</si>
  <si>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</si>
  <si>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</si>
  <si>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</si>
  <si>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</si>
  <si>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</si>
  <si>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</si>
  <si>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</si>
  <si>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</si>
  <si>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</si>
  <si>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</si>
  <si>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</si>
  <si>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</si>
  <si>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</si>
  <si>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</si>
  <si>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</si>
  <si>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</si>
  <si>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</si>
  <si>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</si>
  <si>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</si>
  <si>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</si>
  <si>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</si>
  <si>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</si>
  <si>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</si>
  <si>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</si>
  <si>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</si>
  <si>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</si>
  <si>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</si>
  <si>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</si>
  <si>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</si>
  <si>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</si>
  <si>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</si>
  <si>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</si>
  <si>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</si>
  <si>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</si>
  <si>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</si>
  <si>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</si>
  <si>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</si>
  <si>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</si>
  <si>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</si>
  <si>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</si>
  <si>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</si>
  <si>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</si>
  <si>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</si>
  <si>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</si>
  <si>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</si>
  <si>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</si>
  <si>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</si>
  <si>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</si>
  <si>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</si>
  <si>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</si>
  <si>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</si>
  <si>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</si>
  <si>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</si>
  <si>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</si>
  <si>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</si>
  <si>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</si>
  <si>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</si>
  <si>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</si>
  <si>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</si>
  <si>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</si>
  <si>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</si>
  <si>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</si>
  <si>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</si>
  <si>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</si>
  <si>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</si>
  <si>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</si>
  <si>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</si>
  <si>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</si>
  <si>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</si>
  <si>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</si>
  <si>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</si>
  <si>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</si>
  <si>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</si>
  <si>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</si>
  <si>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</si>
  <si>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</si>
  <si>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</si>
  <si>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</si>
  <si>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</si>
  <si>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</si>
  <si>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</si>
  <si>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</si>
  <si>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</si>
  <si>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</si>
  <si>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</si>
  <si>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</si>
  <si>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</si>
  <si>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</si>
  <si>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</si>
  <si>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</si>
  <si>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</si>
  <si>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</si>
  <si>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</si>
  <si>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</si>
  <si>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</si>
  <si>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</si>
  <si>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</si>
  <si>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</si>
  <si>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</si>
  <si>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</si>
  <si>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</si>
  <si>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</si>
  <si>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</si>
  <si>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</si>
  <si>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</si>
  <si>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</si>
  <si>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</si>
  <si>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</si>
  <si>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</si>
  <si>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</si>
  <si>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</si>
  <si>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</si>
  <si>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</si>
  <si>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</si>
  <si>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</si>
  <si>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</si>
  <si>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</si>
  <si>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</si>
  <si>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</si>
  <si>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</si>
  <si>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</si>
  <si>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</si>
  <si>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</si>
  <si>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</si>
  <si>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</si>
  <si>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</si>
  <si>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</si>
  <si>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</si>
  <si>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</si>
  <si>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</si>
  <si>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</si>
  <si>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</si>
  <si>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</si>
  <si>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</si>
  <si>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</si>
  <si>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</si>
  <si>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</si>
  <si>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</si>
  <si>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</si>
  <si>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</si>
  <si>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</si>
  <si>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</si>
  <si>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</si>
  <si>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</si>
  <si>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</si>
  <si>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</si>
  <si>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</si>
  <si>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</si>
  <si>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</si>
  <si>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</si>
  <si>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</si>
  <si>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</si>
  <si>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</si>
  <si>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</si>
  <si>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</si>
  <si>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</si>
  <si>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</si>
  <si>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</si>
  <si>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</si>
  <si>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</si>
  <si>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</si>
  <si>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</si>
  <si>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</si>
  <si>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</si>
  <si>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</si>
  <si>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</si>
  <si>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</si>
  <si>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</si>
  <si>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</si>
  <si>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</si>
  <si>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</si>
  <si>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</si>
  <si>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</si>
  <si>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</si>
  <si>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</si>
  <si>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</si>
  <si>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</si>
  <si>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</si>
  <si>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</si>
  <si>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</si>
  <si>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</si>
  <si>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</si>
  <si>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</si>
  <si>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</si>
  <si>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</si>
  <si>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</si>
  <si>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</si>
  <si>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</si>
  <si>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</si>
  <si>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</si>
  <si>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</si>
  <si>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</si>
  <si>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</si>
  <si>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</si>
  <si>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</si>
  <si>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</si>
  <si>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</si>
  <si>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</si>
  <si>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</si>
  <si>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</si>
  <si>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</si>
  <si>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</si>
  <si>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</si>
  <si>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</si>
  <si>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</si>
  <si>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</si>
  <si>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</si>
  <si>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</si>
  <si>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</si>
  <si>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</si>
  <si>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</si>
  <si>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</si>
  <si>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</si>
  <si>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</si>
  <si>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</si>
  <si>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</si>
  <si>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</si>
  <si>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</si>
  <si>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</si>
  <si>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</si>
  <si>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</si>
  <si>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</si>
  <si>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</si>
  <si>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</si>
  <si>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</si>
  <si>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</si>
  <si>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</si>
  <si>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</si>
  <si>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</si>
  <si>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</si>
  <si>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</si>
  <si>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</si>
  <si>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</si>
  <si>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</si>
  <si>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</si>
  <si>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</si>
  <si>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</si>
  <si>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</si>
  <si>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</si>
  <si>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</si>
  <si>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</si>
  <si>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</si>
  <si>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</si>
  <si>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</si>
  <si>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</si>
  <si>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</si>
  <si>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</si>
  <si>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</si>
  <si>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</si>
  <si>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</si>
  <si>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</si>
  <si>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</si>
  <si>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</si>
  <si>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</si>
  <si>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</si>
  <si>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</si>
  <si>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</si>
  <si>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</si>
  <si>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</si>
  <si>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</si>
  <si>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</si>
  <si>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</si>
  <si>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</si>
  <si>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</si>
  <si>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</si>
  <si>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</si>
  <si>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</si>
  <si>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</si>
  <si>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</si>
  <si>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</si>
  <si>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</si>
  <si>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</si>
  <si>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</si>
  <si>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</si>
  <si>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</si>
  <si>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</si>
  <si>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</si>
  <si>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</si>
  <si>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</si>
  <si>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</si>
  <si>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</si>
  <si>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</si>
  <si>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</si>
  <si>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</si>
  <si>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</si>
  <si>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</si>
  <si>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</si>
  <si>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</si>
  <si>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</si>
  <si>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</si>
  <si>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</si>
  <si>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</si>
  <si>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</si>
  <si>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</si>
  <si>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</si>
  <si>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</si>
  <si>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</si>
  <si>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</si>
  <si>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</si>
  <si>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</si>
  <si>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</si>
  <si>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</si>
  <si>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</si>
  <si>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</si>
  <si>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</si>
  <si>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</si>
  <si>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</si>
  <si>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</si>
  <si>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</si>
  <si>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</si>
  <si>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</si>
  <si>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</si>
  <si>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</si>
  <si>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</si>
  <si>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</si>
  <si>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</si>
  <si>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</si>
  <si>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</si>
  <si>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</si>
  <si>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</si>
  <si>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</si>
  <si>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</si>
  <si>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</si>
  <si>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</si>
  <si>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</si>
  <si>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</si>
  <si>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</si>
  <si>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</si>
  <si>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</si>
  <si>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</si>
  <si>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</si>
  <si>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</si>
  <si>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</si>
  <si>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</si>
  <si>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</si>
  <si>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</si>
  <si>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</si>
  <si>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</si>
  <si>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</si>
  <si>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</si>
  <si>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</si>
  <si>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</si>
  <si>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</si>
  <si>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</si>
  <si>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</si>
  <si>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</si>
  <si>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</si>
  <si>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</si>
  <si>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</si>
  <si>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</si>
  <si>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</si>
  <si>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</si>
  <si>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</si>
  <si>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</si>
  <si>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</si>
  <si>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</si>
  <si>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</si>
  <si>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</si>
  <si>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</si>
  <si>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</si>
  <si>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</si>
  <si>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</si>
  <si>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</si>
  <si>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</si>
  <si>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</si>
  <si>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</si>
  <si>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</si>
  <si>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</si>
  <si>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</si>
  <si>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</si>
  <si>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</si>
  <si>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</si>
  <si>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</si>
  <si>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</si>
  <si>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</si>
  <si>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</si>
  <si>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</si>
  <si>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</si>
  <si>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</si>
  <si>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</si>
  <si>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</si>
  <si>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</si>
  <si>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</si>
  <si>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</si>
  <si>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</si>
  <si>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</si>
  <si>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</si>
  <si>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</si>
  <si>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</si>
  <si>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</si>
  <si>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</si>
  <si>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</si>
  <si>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</si>
  <si>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</si>
  <si>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</si>
  <si>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</si>
  <si>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</si>
  <si>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</si>
  <si>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</si>
  <si>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</si>
  <si>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</si>
  <si>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</si>
  <si>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</si>
  <si>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</si>
  <si>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</si>
  <si>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</si>
  <si>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</si>
  <si>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</si>
  <si>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</si>
  <si>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</si>
  <si>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</si>
  <si>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</si>
  <si>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</si>
  <si>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</si>
  <si>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</si>
  <si>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</si>
  <si>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</si>
  <si>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</si>
  <si>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</si>
  <si>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</si>
  <si>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</si>
  <si>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</si>
  <si>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</si>
  <si>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</si>
  <si>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</si>
  <si>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</si>
  <si>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</si>
  <si>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</si>
  <si>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</si>
  <si>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</si>
  <si>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</si>
  <si>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</si>
  <si>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</si>
  <si>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</si>
  <si>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</si>
  <si>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</si>
  <si>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</si>
  <si>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</si>
  <si>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</si>
  <si>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</si>
  <si>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</si>
  <si>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</si>
  <si>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</si>
  <si>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</si>
  <si>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</si>
  <si>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</si>
  <si>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</si>
  <si>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</si>
  <si>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</si>
  <si>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</si>
  <si>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</si>
  <si>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</si>
  <si>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</si>
  <si>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</si>
  <si>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</si>
  <si>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</si>
  <si>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</si>
  <si>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</si>
  <si>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</si>
  <si>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</si>
  <si>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</si>
  <si>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</si>
  <si>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</si>
  <si>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</si>
  <si>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</si>
  <si>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</si>
  <si>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</si>
  <si>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</si>
  <si>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</si>
  <si>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</si>
  <si>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</si>
  <si>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</si>
  <si>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</si>
  <si>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</si>
  <si>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</si>
  <si>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</si>
  <si>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</si>
  <si>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</si>
  <si>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</si>
  <si>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</si>
  <si>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</si>
  <si>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</si>
  <si>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</si>
  <si>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</si>
  <si>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</si>
  <si>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</si>
  <si>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</si>
  <si>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</si>
  <si>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</si>
  <si>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</si>
  <si>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</si>
  <si>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</si>
  <si>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</si>
  <si>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</si>
  <si>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</si>
  <si>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</si>
  <si>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</si>
  <si>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</si>
  <si>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</si>
  <si>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</si>
  <si>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</si>
  <si>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</si>
  <si>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</si>
  <si>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</si>
  <si>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</si>
  <si>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</si>
  <si>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</si>
  <si>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</si>
  <si>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</si>
  <si>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</si>
  <si>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</si>
  <si>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</si>
  <si>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</si>
  <si>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</si>
  <si>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</si>
  <si>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</si>
  <si>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</si>
  <si>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</si>
  <si>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</si>
  <si>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</si>
  <si>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</si>
  <si>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</si>
  <si>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</si>
  <si>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</si>
  <si>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</si>
  <si>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</si>
  <si>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</si>
  <si>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</si>
  <si>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</si>
  <si>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</si>
  <si>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</si>
  <si>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</si>
  <si>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</si>
  <si>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</si>
  <si>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</si>
  <si>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</si>
  <si>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</si>
  <si>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</si>
  <si>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</si>
  <si>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</si>
  <si>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</si>
  <si>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</si>
  <si>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</si>
  <si>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</si>
  <si>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</si>
  <si>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</si>
  <si>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</si>
  <si>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</si>
  <si>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</si>
  <si>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</si>
  <si>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</si>
  <si>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</si>
  <si>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</si>
  <si>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</si>
  <si>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</si>
  <si>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</si>
  <si>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</si>
  <si>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</si>
  <si>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</si>
  <si>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</si>
  <si>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</si>
  <si>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</si>
  <si>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</si>
  <si>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</si>
  <si>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</si>
  <si>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</si>
  <si>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</si>
  <si>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</si>
  <si>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</si>
  <si>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</si>
  <si>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</si>
  <si>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</si>
  <si>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</si>
  <si>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</si>
  <si>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</si>
  <si>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</si>
  <si>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</si>
  <si>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</si>
  <si>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</si>
  <si>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</si>
  <si>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</si>
  <si>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</si>
  <si>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</si>
  <si>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</si>
  <si>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</si>
  <si>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</si>
  <si>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</si>
  <si>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</si>
  <si>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</si>
  <si>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</si>
  <si>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</si>
  <si>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</si>
  <si>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</si>
  <si>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</si>
  <si>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</si>
  <si>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</si>
  <si>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</si>
  <si>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</si>
  <si>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</si>
  <si>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</si>
  <si>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</si>
  <si>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</si>
  <si>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</si>
  <si>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</si>
  <si>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</si>
  <si>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</si>
  <si>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</si>
  <si>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</si>
  <si>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</si>
  <si>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</si>
  <si>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</si>
  <si>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</si>
  <si>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</si>
  <si>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</si>
  <si>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</si>
  <si>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</si>
  <si>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</si>
  <si>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</si>
  <si>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</si>
  <si>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</si>
  <si>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</si>
  <si>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</si>
  <si>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</si>
  <si>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</si>
  <si>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</si>
  <si>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</si>
  <si>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</si>
  <si>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</si>
  <si>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</si>
  <si>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</si>
  <si>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</si>
  <si>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</si>
  <si>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</si>
  <si>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</si>
  <si>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</si>
  <si>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</si>
  <si>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</si>
  <si>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</si>
  <si>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</si>
  <si>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</si>
  <si>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</si>
  <si>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</si>
  <si>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</si>
  <si>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</si>
  <si>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</si>
  <si>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</si>
  <si>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</si>
  <si>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</si>
  <si>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</si>
  <si>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</si>
  <si>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</si>
  <si>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</si>
  <si>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</si>
  <si>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</si>
  <si>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</si>
  <si>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</si>
  <si>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</si>
  <si>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</si>
  <si>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</si>
  <si>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</si>
  <si>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</si>
  <si>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</si>
  <si>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</si>
  <si>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</si>
  <si>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</si>
  <si>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</si>
  <si>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</si>
  <si>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</si>
  <si>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</si>
  <si>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</si>
  <si>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</si>
  <si>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</si>
  <si>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</si>
  <si>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</si>
  <si>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</si>
  <si>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</si>
  <si>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</si>
  <si>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</si>
  <si>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</si>
  <si>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</si>
  <si>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</si>
  <si>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</si>
  <si>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</si>
  <si>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</si>
  <si>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</si>
  <si>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</si>
  <si>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</si>
  <si>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</si>
  <si>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</si>
  <si>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</si>
  <si>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</si>
  <si>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</si>
  <si>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</si>
  <si>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</si>
  <si>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</si>
  <si>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</si>
  <si>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</si>
  <si>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</si>
  <si>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</si>
  <si>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</si>
  <si>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</si>
  <si>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</si>
  <si>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</si>
  <si>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</si>
  <si>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</si>
  <si>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</si>
  <si>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</si>
  <si>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</si>
  <si>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</si>
  <si>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</si>
  <si>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</si>
  <si>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</si>
  <si>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</si>
  <si>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</si>
  <si>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</si>
  <si>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</si>
  <si>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</si>
  <si>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</si>
  <si>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</si>
  <si>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</si>
  <si>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</si>
  <si>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</si>
  <si>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</si>
  <si>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</si>
  <si>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</si>
  <si>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</si>
  <si>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</si>
  <si>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</si>
  <si>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</si>
  <si>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</si>
  <si>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</si>
  <si>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</si>
  <si>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</si>
  <si>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</si>
  <si>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</si>
  <si>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</si>
  <si>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</si>
  <si>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</si>
  <si>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</si>
  <si>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</si>
  <si>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</si>
  <si>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</si>
  <si>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</si>
  <si>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</si>
  <si>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</si>
  <si>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</si>
  <si>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</si>
  <si>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</si>
  <si>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</si>
  <si>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</si>
  <si>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</si>
  <si>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</si>
  <si>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</si>
  <si>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</si>
  <si>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</si>
  <si>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</si>
  <si>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</si>
  <si>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</si>
  <si>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</si>
  <si>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</si>
  <si>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</si>
  <si>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</si>
  <si>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</si>
  <si>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</si>
  <si>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</si>
  <si>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</si>
  <si>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</si>
  <si>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</si>
  <si>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</si>
  <si>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</si>
  <si>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</si>
  <si>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</si>
  <si>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</si>
  <si>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</si>
  <si>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</si>
  <si>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</si>
  <si>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</si>
  <si>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</si>
  <si>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</si>
  <si>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</si>
  <si>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</si>
  <si>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</si>
  <si>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</si>
  <si>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</si>
  <si>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</si>
  <si>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</si>
  <si>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</si>
  <si>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</si>
  <si>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</si>
  <si>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</si>
  <si>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</si>
  <si>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</si>
  <si>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</si>
  <si>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</si>
  <si>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</si>
  <si>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</si>
  <si>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</si>
  <si>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</si>
  <si>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</si>
  <si>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</si>
  <si>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</si>
  <si>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</si>
  <si>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</si>
  <si>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</si>
  <si>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</si>
  <si>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</si>
  <si>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</si>
  <si>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</si>
  <si>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</si>
  <si>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</si>
  <si>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</si>
  <si>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</si>
  <si>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</si>
  <si>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</si>
  <si>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</si>
  <si>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</si>
  <si>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</si>
  <si>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</si>
  <si>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</si>
  <si>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</si>
  <si>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</si>
  <si>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</si>
  <si>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</si>
  <si>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</si>
  <si>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</si>
  <si>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</si>
  <si>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</si>
  <si>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</si>
  <si>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</si>
  <si>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</si>
  <si>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</si>
  <si>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</si>
  <si>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</si>
  <si>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</si>
  <si>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</si>
  <si>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</si>
  <si>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</si>
  <si>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</si>
  <si>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</si>
  <si>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</si>
  <si>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</si>
  <si>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</si>
  <si>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</si>
  <si>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</si>
  <si>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</si>
  <si>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</si>
  <si>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</si>
  <si>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</si>
  <si>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</si>
  <si>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</si>
  <si>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</si>
  <si>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</si>
  <si>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</si>
  <si>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</si>
  <si>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</si>
  <si>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</si>
  <si>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</si>
  <si>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</si>
  <si>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</si>
  <si>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</si>
  <si>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</si>
  <si>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</si>
  <si>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</si>
  <si>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</si>
  <si>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</si>
  <si>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</si>
  <si>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</si>
  <si>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</si>
  <si>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</si>
  <si>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</si>
  <si>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</si>
  <si>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</si>
  <si>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</si>
  <si>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</si>
  <si>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</si>
  <si>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</si>
  <si>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</si>
  <si>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</si>
  <si>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</si>
  <si>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</si>
  <si>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</si>
  <si>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</si>
  <si>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</si>
  <si>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</si>
  <si>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</si>
  <si>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</si>
  <si>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</si>
  <si>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</si>
  <si>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</si>
  <si>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</si>
  <si>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</si>
  <si>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</si>
  <si>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</si>
  <si>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</si>
  <si>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</si>
  <si>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</si>
  <si>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</si>
  <si>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</si>
  <si>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</si>
  <si>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</si>
  <si>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</si>
  <si>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</si>
  <si>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</si>
  <si>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</si>
  <si>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</si>
  <si>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</si>
  <si>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</si>
  <si>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</si>
  <si>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</si>
  <si>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</si>
  <si>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</si>
  <si>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</si>
  <si>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</si>
  <si>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</si>
  <si>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</si>
  <si>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</si>
  <si>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</si>
  <si>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</si>
  <si>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</si>
  <si>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</si>
  <si>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</si>
  <si>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</si>
  <si>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</si>
  <si>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</si>
  <si>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</si>
  <si>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</si>
  <si>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</si>
  <si>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</si>
  <si>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</si>
  <si>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</si>
  <si>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</si>
  <si>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</si>
  <si>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</si>
  <si>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</si>
  <si>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</si>
  <si>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</si>
  <si>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</si>
  <si>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</si>
  <si>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</si>
  <si>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</si>
  <si>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</si>
  <si>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</si>
  <si>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</si>
  <si>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</si>
  <si>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</si>
  <si>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</si>
  <si>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</si>
  <si>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</si>
  <si>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</si>
  <si>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</si>
  <si>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</si>
  <si>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</si>
  <si>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</si>
  <si>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</si>
  <si>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</si>
  <si>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</si>
  <si>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</si>
  <si>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</si>
  <si>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</si>
  <si>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</si>
  <si>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</si>
  <si>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</si>
  <si>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</si>
  <si>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</si>
  <si>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</si>
  <si>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</si>
  <si>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</si>
  <si>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</si>
  <si>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</si>
  <si>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</si>
  <si>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</si>
  <si>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</si>
  <si>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</si>
  <si>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</si>
  <si>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</si>
  <si>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</si>
  <si>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</si>
  <si>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</si>
  <si>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</si>
  <si>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</si>
  <si>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</si>
  <si>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</si>
  <si>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</si>
  <si>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</si>
  <si>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</si>
  <si>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</si>
  <si>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</si>
  <si>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</si>
  <si>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</si>
  <si>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</si>
  <si>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</si>
  <si>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</si>
  <si>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</si>
  <si>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</si>
  <si>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</si>
  <si>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</si>
  <si>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</si>
  <si>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</si>
  <si>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</si>
  <si>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</si>
  <si>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</si>
  <si>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</si>
  <si>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</si>
  <si>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</si>
  <si>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</si>
  <si>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</si>
  <si>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</si>
  <si>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</si>
  <si>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</si>
  <si>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</si>
  <si>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</si>
  <si>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</si>
  <si>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</si>
  <si>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</si>
  <si>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</si>
  <si>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</si>
  <si>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</si>
  <si>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</si>
  <si>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</si>
  <si>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</si>
  <si>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</si>
  <si>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</si>
  <si>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</si>
  <si>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</si>
  <si>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</si>
  <si>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</si>
  <si>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</si>
  <si>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</si>
  <si>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</si>
  <si>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</si>
  <si>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</si>
  <si>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</si>
  <si>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</si>
  <si>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</si>
  <si>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</si>
  <si>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</si>
  <si>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</si>
  <si>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</si>
  <si>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</si>
  <si>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</si>
  <si>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</si>
  <si>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</si>
  <si>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</si>
  <si>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</si>
  <si>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</si>
  <si>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</si>
  <si>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</si>
  <si>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</si>
  <si>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</si>
  <si>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</si>
  <si>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</si>
  <si>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</si>
  <si>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</si>
  <si>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</si>
  <si>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</si>
  <si>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</si>
  <si>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</si>
  <si>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</si>
  <si>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</si>
  <si>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</si>
  <si>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</si>
  <si>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</si>
  <si>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</si>
  <si>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</si>
  <si>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</si>
  <si>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</si>
  <si>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</si>
  <si>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</si>
  <si>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</si>
  <si>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</si>
  <si>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</si>
  <si>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</si>
  <si>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</si>
  <si>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</si>
  <si>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</si>
  <si>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</si>
  <si>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</si>
  <si>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</si>
  <si>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</si>
  <si>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</si>
  <si>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</si>
  <si>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</si>
  <si>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</si>
  <si>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</si>
  <si>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</si>
  <si>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</si>
  <si>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</si>
  <si>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</si>
  <si>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</si>
  <si>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</si>
  <si>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</si>
  <si>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</si>
  <si>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</si>
  <si>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</si>
  <si>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</si>
  <si>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</si>
  <si>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</si>
  <si>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</si>
  <si>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</si>
  <si>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</si>
  <si>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</si>
  <si>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</si>
  <si>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</si>
  <si>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</si>
  <si>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</si>
  <si>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</si>
  <si>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</si>
  <si>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</si>
  <si>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</si>
  <si>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</si>
  <si>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</si>
  <si>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</si>
  <si>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</si>
  <si>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</si>
  <si>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</si>
  <si>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</si>
  <si>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</si>
  <si>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</si>
  <si>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</si>
  <si>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</si>
  <si>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</si>
  <si>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</si>
  <si>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</si>
  <si>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</si>
  <si>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</si>
  <si>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</si>
  <si>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</si>
  <si>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</si>
  <si>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</si>
  <si>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</si>
  <si>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</si>
  <si>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</si>
  <si>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</si>
  <si>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</si>
  <si>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</si>
  <si>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</si>
  <si>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</si>
  <si>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</si>
  <si>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</si>
  <si>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</si>
  <si>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</si>
  <si>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</si>
  <si>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</si>
  <si>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</si>
  <si>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</si>
  <si>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</si>
  <si>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</si>
  <si>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</si>
  <si>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</si>
  <si>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</si>
  <si>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</si>
  <si>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</si>
  <si>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</si>
  <si>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</si>
  <si>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</si>
  <si>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</si>
  <si>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</si>
  <si>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</si>
  <si>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</si>
  <si>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</si>
  <si>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</si>
  <si>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</si>
  <si>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</si>
  <si>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</si>
  <si>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</si>
  <si>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</si>
  <si>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</si>
  <si>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</si>
  <si>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</si>
  <si>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</si>
  <si>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</si>
  <si>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</si>
  <si>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</si>
  <si>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</si>
  <si>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</si>
  <si>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</si>
  <si>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</si>
  <si>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</si>
  <si>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</si>
  <si>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</si>
  <si>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</si>
  <si>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</si>
  <si>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</si>
  <si>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</si>
  <si>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</si>
  <si>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</si>
  <si>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</si>
  <si>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</si>
  <si>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</si>
  <si>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</si>
  <si>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</si>
  <si>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</si>
  <si>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</si>
  <si>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</si>
  <si>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</si>
  <si>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</si>
  <si>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</si>
  <si>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</si>
  <si>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</si>
  <si>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</si>
  <si>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</si>
  <si>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</si>
  <si>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</si>
  <si>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</si>
  <si>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</si>
  <si>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</si>
  <si>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</si>
  <si>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</si>
  <si>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</si>
  <si>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</si>
  <si>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</si>
  <si>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</si>
  <si>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</si>
  <si>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</si>
  <si>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</si>
  <si>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</si>
  <si>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</si>
  <si>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</si>
  <si>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</si>
  <si>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</si>
  <si>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</si>
  <si>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</si>
  <si>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</si>
  <si>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</si>
  <si>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</si>
  <si>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</si>
  <si>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</si>
  <si>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</si>
  <si>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</si>
  <si>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</si>
  <si>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</si>
  <si>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</si>
  <si>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</si>
  <si>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</si>
  <si>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</si>
  <si>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</si>
  <si>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</si>
  <si>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</si>
  <si>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</si>
  <si>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</si>
  <si>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</si>
  <si>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</si>
  <si>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</si>
  <si>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</si>
  <si>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</si>
  <si>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</si>
  <si>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</si>
  <si>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</si>
  <si>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</si>
  <si>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</si>
  <si>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</si>
  <si>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</si>
  <si>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</si>
  <si>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</si>
  <si>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</si>
  <si>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</si>
  <si>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</si>
  <si>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</si>
  <si>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</si>
  <si>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</si>
  <si>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</si>
  <si>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</si>
  <si>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</si>
  <si>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</si>
  <si>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</si>
  <si>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</si>
  <si>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</si>
  <si>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</si>
  <si>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</si>
  <si>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</si>
  <si>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</si>
  <si>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</si>
  <si>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</si>
  <si>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</si>
  <si>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</si>
  <si>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</si>
  <si>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</si>
  <si>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</si>
  <si>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</si>
  <si>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</si>
  <si>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</si>
  <si>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</si>
  <si>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</si>
  <si>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</si>
  <si>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</si>
  <si>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</si>
  <si>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</si>
  <si>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</si>
  <si>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</si>
  <si>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</si>
  <si>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</si>
  <si>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</si>
  <si>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</si>
  <si>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</si>
  <si>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</si>
  <si>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</si>
  <si>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</si>
  <si>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</si>
  <si>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</si>
  <si>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</si>
  <si>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</si>
  <si>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</si>
  <si>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</si>
  <si>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</si>
  <si>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</si>
  <si>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</si>
  <si>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</si>
  <si>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</si>
  <si>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</si>
  <si>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</si>
  <si>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</si>
  <si>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</si>
  <si>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</si>
  <si>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</si>
  <si>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</si>
  <si>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</si>
  <si>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</si>
  <si>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</si>
  <si>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</si>
  <si>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</si>
  <si>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</si>
  <si>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</si>
  <si>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</si>
  <si>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</si>
  <si>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</si>
  <si>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</si>
  <si>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</si>
  <si>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</si>
  <si>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</si>
  <si>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</si>
  <si>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</si>
  <si>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</si>
  <si>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</si>
  <si>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</si>
  <si>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</si>
  <si>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</si>
  <si>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</si>
  <si>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</si>
  <si>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</si>
  <si>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</si>
  <si>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</si>
  <si>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</si>
  <si>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</si>
  <si>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</si>
  <si>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</si>
  <si>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</si>
  <si>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</si>
  <si>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</si>
  <si>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</si>
  <si>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</si>
  <si>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</si>
  <si>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</si>
  <si>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</si>
  <si>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</si>
  <si>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</si>
  <si>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</si>
  <si>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</si>
  <si>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</si>
  <si>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</si>
  <si>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</si>
  <si>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</si>
  <si>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</si>
  <si>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</si>
  <si>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</si>
  <si>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</si>
  <si>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</si>
  <si>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</si>
  <si>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</si>
  <si>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</si>
  <si>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</si>
  <si>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</si>
  <si>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</si>
  <si>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</si>
  <si>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</si>
  <si>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</si>
  <si>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</si>
  <si>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</si>
  <si>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</si>
  <si>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</si>
  <si>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</si>
  <si>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</si>
  <si>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</si>
  <si>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</si>
  <si>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</si>
  <si>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</si>
  <si>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</si>
  <si>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</si>
  <si>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</si>
  <si>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</si>
  <si>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</si>
  <si>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</si>
  <si>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</si>
  <si>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</si>
  <si>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</si>
  <si>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</si>
  <si>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</si>
  <si>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</si>
  <si>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</si>
  <si>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</si>
  <si>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</si>
  <si>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</si>
  <si>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</si>
  <si>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</si>
  <si>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</si>
  <si>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</si>
  <si>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</si>
  <si>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</si>
  <si>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</si>
  <si>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</si>
  <si>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</si>
  <si>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</si>
  <si>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</si>
  <si>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</si>
  <si>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</si>
  <si>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</si>
  <si>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</si>
  <si>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</si>
  <si>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</si>
  <si>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</si>
  <si>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</si>
  <si>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</si>
  <si>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</si>
  <si>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</si>
  <si>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</si>
  <si>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</si>
  <si>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</si>
  <si>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</si>
  <si>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</si>
  <si>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</si>
  <si>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</si>
  <si>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</si>
  <si>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</si>
  <si>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</si>
  <si>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</si>
  <si>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</si>
  <si>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</si>
  <si>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</si>
  <si>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</si>
  <si>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</si>
  <si>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</si>
  <si>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</si>
  <si>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</si>
  <si>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</si>
  <si>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</si>
  <si>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</si>
  <si>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</si>
  <si>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</si>
  <si>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</si>
  <si>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</si>
  <si>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</si>
  <si>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</si>
  <si>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</si>
  <si>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</si>
  <si>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</si>
  <si>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</si>
  <si>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</si>
  <si>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</si>
  <si>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</si>
  <si>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</si>
  <si>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</si>
  <si>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</si>
  <si>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</si>
  <si>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</si>
  <si>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</si>
  <si>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</si>
  <si>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</si>
  <si>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</si>
  <si>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</si>
  <si>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</si>
  <si>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</si>
  <si>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</si>
  <si>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</si>
  <si>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</si>
  <si>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</si>
  <si>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</si>
  <si>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</si>
  <si>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</si>
  <si>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</si>
  <si>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</si>
  <si>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</si>
  <si>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</si>
  <si>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</si>
  <si>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</si>
  <si>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</si>
  <si>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</si>
  <si>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</si>
  <si>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</si>
  <si>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</si>
  <si>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</si>
  <si>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</si>
  <si>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</si>
  <si>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</si>
  <si>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</si>
  <si>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</si>
  <si>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</si>
  <si>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</si>
  <si>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</si>
  <si>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</si>
  <si>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</si>
  <si>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</si>
  <si>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</si>
  <si>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</si>
  <si>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</si>
  <si>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</si>
  <si>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</si>
  <si>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</si>
  <si>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</si>
  <si>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</si>
  <si>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</si>
  <si>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</si>
  <si>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</si>
  <si>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</si>
  <si>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</si>
  <si>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</si>
  <si>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</si>
  <si>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</si>
  <si>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</si>
  <si>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</si>
  <si>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</si>
  <si>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</si>
  <si>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</si>
  <si>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</si>
  <si>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</si>
  <si>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</si>
  <si>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</si>
  <si>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</si>
  <si>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</si>
  <si>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</si>
  <si>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</si>
  <si>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</si>
  <si>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</si>
  <si>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</si>
  <si>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</si>
  <si>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</si>
  <si>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</si>
  <si>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</si>
  <si>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</si>
  <si>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</si>
  <si>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</si>
  <si>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</si>
  <si>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</si>
  <si>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</si>
  <si>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</si>
  <si>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</si>
  <si>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</si>
  <si>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</si>
  <si>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</si>
  <si>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</si>
  <si>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</si>
  <si>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</si>
  <si>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</si>
  <si>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</si>
  <si>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</si>
  <si>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</si>
  <si>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</si>
  <si>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</si>
  <si>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</si>
  <si>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</si>
  <si>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</si>
  <si>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</si>
  <si>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</si>
  <si>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</si>
  <si>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</si>
  <si>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</si>
  <si>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</si>
  <si>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</si>
  <si>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</si>
  <si>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</si>
  <si>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</si>
  <si>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</si>
  <si>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</si>
  <si>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</si>
  <si>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</si>
  <si>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</si>
  <si>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</si>
  <si>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</si>
  <si>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</si>
  <si>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</si>
  <si>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</si>
  <si>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</si>
  <si>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</si>
  <si>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</si>
  <si>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</si>
  <si>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</si>
  <si>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</si>
  <si>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</si>
  <si>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</si>
  <si>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</si>
  <si>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</si>
  <si>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</si>
  <si>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</si>
  <si>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</si>
  <si>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</si>
  <si>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</si>
  <si>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</si>
  <si>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</si>
  <si>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</si>
  <si>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</si>
  <si>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</si>
  <si>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</si>
  <si>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</si>
  <si>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</si>
  <si>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</si>
  <si>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</si>
  <si>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</si>
  <si>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</si>
  <si>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</si>
  <si>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</si>
  <si>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</si>
  <si>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</si>
  <si>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</si>
  <si>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</si>
  <si>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</si>
  <si>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</si>
  <si>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</si>
  <si>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</si>
  <si>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</si>
  <si>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</si>
  <si>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</si>
  <si>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</si>
  <si>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</si>
  <si>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</si>
  <si>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</si>
  <si>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</si>
  <si>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</si>
  <si>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</si>
  <si>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</si>
  <si>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</si>
  <si>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</si>
  <si>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</si>
  <si>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</si>
  <si>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</si>
  <si>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</si>
  <si>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</si>
  <si>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</si>
  <si>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</si>
  <si>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</si>
  <si>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</si>
  <si>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</si>
  <si>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</si>
  <si>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</si>
  <si>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</si>
  <si>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</si>
  <si>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</si>
  <si>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</si>
  <si>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</si>
  <si>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</si>
  <si>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</si>
  <si>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</si>
  <si>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</si>
  <si>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</si>
  <si>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</si>
  <si>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</si>
  <si>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</si>
  <si>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</si>
  <si>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</si>
  <si>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</si>
  <si>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</si>
  <si>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</si>
  <si>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</si>
  <si>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</si>
  <si>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</si>
  <si>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</si>
  <si>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</si>
  <si>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</si>
  <si>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</si>
  <si>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</si>
  <si>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</si>
  <si>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</si>
  <si>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</si>
  <si>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</si>
  <si>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</si>
  <si>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</si>
  <si>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</si>
  <si>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</si>
  <si>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</si>
  <si>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</si>
  <si>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</si>
  <si>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</si>
  <si>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</si>
  <si>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</si>
  <si>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</si>
  <si>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</si>
  <si>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</si>
  <si>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</si>
  <si>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</si>
  <si>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</si>
  <si>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</si>
  <si>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</si>
  <si>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</si>
  <si>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</si>
  <si>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</si>
  <si>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</si>
  <si>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</si>
  <si>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</si>
  <si>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</si>
  <si>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</si>
  <si>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</si>
  <si>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</si>
  <si>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</si>
  <si>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</si>
  <si>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</si>
  <si>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</si>
  <si>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</si>
  <si>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</si>
  <si>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</si>
  <si>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</si>
  <si>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</si>
  <si>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</si>
  <si>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</si>
  <si>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</si>
  <si>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</si>
  <si>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</si>
  <si>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</si>
  <si>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</si>
  <si>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</si>
  <si>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</si>
  <si>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</si>
  <si>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</si>
  <si>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</si>
  <si>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</si>
  <si>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</si>
  <si>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</si>
  <si>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</si>
  <si>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</si>
  <si>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</si>
  <si>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</si>
  <si>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</si>
  <si>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</si>
  <si>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</si>
  <si>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</si>
  <si>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</si>
  <si>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</si>
  <si>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</si>
  <si>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</si>
  <si>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</si>
  <si>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</si>
  <si>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</si>
  <si>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</si>
  <si>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</si>
  <si>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</si>
  <si>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</si>
  <si>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</si>
  <si>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</si>
  <si>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</si>
  <si>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</si>
  <si>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</si>
  <si>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</si>
  <si>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</si>
  <si>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</si>
  <si>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</si>
  <si>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</si>
  <si>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</si>
  <si>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</si>
  <si>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</si>
  <si>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</si>
  <si>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</si>
  <si>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</si>
  <si>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</si>
  <si>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</si>
  <si>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</si>
  <si>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</si>
  <si>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</si>
  <si>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</si>
  <si>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</si>
  <si>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</si>
  <si>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</si>
  <si>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</si>
  <si>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</si>
  <si>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</si>
  <si>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</si>
  <si>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</si>
  <si>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</si>
  <si>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</si>
  <si>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</si>
  <si>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</si>
  <si>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</si>
  <si>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</si>
  <si>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</si>
  <si>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</si>
  <si>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</si>
  <si>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</si>
  <si>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</si>
  <si>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</si>
  <si>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</si>
  <si>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</si>
  <si>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</si>
  <si>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</si>
  <si>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</si>
  <si>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</si>
  <si>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</si>
  <si>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</si>
  <si>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</si>
  <si>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</si>
  <si>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</si>
  <si>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</si>
  <si>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</si>
  <si>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</si>
  <si>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</si>
  <si>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</si>
  <si>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</si>
  <si>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</si>
  <si>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</si>
  <si>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</si>
  <si>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</si>
  <si>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</si>
  <si>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</si>
  <si>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</si>
  <si>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</si>
  <si>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</si>
  <si>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</si>
  <si>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</si>
  <si>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</si>
  <si>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</si>
  <si>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</si>
  <si>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</si>
  <si>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</si>
  <si>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</si>
  <si>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</si>
  <si>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</si>
  <si>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</si>
  <si>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</si>
  <si>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</si>
  <si>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</si>
  <si>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</si>
  <si>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</si>
  <si>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</si>
  <si>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</si>
  <si>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</si>
  <si>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</si>
  <si>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</si>
  <si>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</si>
  <si>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</si>
  <si>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</si>
  <si>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</si>
  <si>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</si>
  <si>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</si>
  <si>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</si>
  <si>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</si>
  <si>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</si>
  <si>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</si>
  <si>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</si>
  <si>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</si>
  <si>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</si>
  <si>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</si>
  <si>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</si>
  <si>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</si>
  <si>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</si>
  <si>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</si>
  <si>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</si>
  <si>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</si>
  <si>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</si>
  <si>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</si>
  <si>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</si>
  <si>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</si>
  <si>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</si>
  <si>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</si>
  <si>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</si>
  <si>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</si>
  <si>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</si>
  <si>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</si>
  <si>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</si>
  <si>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</si>
  <si>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</si>
  <si>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</si>
  <si>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</si>
  <si>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</si>
  <si>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</si>
  <si>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</si>
  <si>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</si>
  <si>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</si>
  <si>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</si>
  <si>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</si>
  <si>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</si>
  <si>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</si>
  <si>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</si>
  <si>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</si>
  <si>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</si>
  <si>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</si>
  <si>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</si>
  <si>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</si>
  <si>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</si>
  <si>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</si>
  <si>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</si>
  <si>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</si>
  <si>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</si>
  <si>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</si>
  <si>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</si>
  <si>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</si>
  <si>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</si>
  <si>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</si>
  <si>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</si>
  <si>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</si>
  <si>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</si>
  <si>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</si>
  <si>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</si>
  <si>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</si>
  <si>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</si>
  <si>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</si>
  <si>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</si>
  <si>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</si>
  <si>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</si>
  <si>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</si>
  <si>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</si>
  <si>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</si>
  <si>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</si>
  <si>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</si>
  <si>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</si>
  <si>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</si>
  <si>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</si>
  <si>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</si>
  <si>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</si>
  <si>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</si>
  <si>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</si>
  <si>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</si>
  <si>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</si>
  <si>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</si>
  <si>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</si>
  <si>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</si>
  <si>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</si>
  <si>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</si>
  <si>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</si>
  <si>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</si>
  <si>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</si>
  <si>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</si>
  <si>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</si>
  <si>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</si>
  <si>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</si>
  <si>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</si>
  <si>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</si>
  <si>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</si>
  <si>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</si>
  <si>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</si>
  <si>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</si>
  <si>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</si>
  <si>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</si>
  <si>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</si>
  <si>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</si>
  <si>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</si>
  <si>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</si>
  <si>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</si>
  <si>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</si>
  <si>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</si>
  <si>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</si>
  <si>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</si>
  <si>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</si>
  <si>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</si>
  <si>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</si>
  <si>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</si>
  <si>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</si>
  <si>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</si>
  <si>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</si>
  <si>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</si>
  <si>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</si>
  <si>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</si>
  <si>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</si>
  <si>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</si>
  <si>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</si>
  <si>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</si>
  <si>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</si>
  <si>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</si>
  <si>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</si>
  <si>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</si>
  <si>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</si>
  <si>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</si>
  <si>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</si>
  <si>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</si>
  <si>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</si>
  <si>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</si>
  <si>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</si>
  <si>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</si>
  <si>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</si>
  <si>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</si>
  <si>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</si>
  <si>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</si>
  <si>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</si>
  <si>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</si>
  <si>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</si>
  <si>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</si>
  <si>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</si>
  <si>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</si>
  <si>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</si>
  <si>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</si>
  <si>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</si>
  <si>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</si>
  <si>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</si>
  <si>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</si>
  <si>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</si>
  <si>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</si>
  <si>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</si>
  <si>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</si>
  <si>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</si>
  <si>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</si>
  <si>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</si>
  <si>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</si>
  <si>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</si>
  <si>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</si>
  <si>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</si>
  <si>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</si>
  <si>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</si>
  <si>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</si>
  <si>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</si>
  <si>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</si>
  <si>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</si>
  <si>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</si>
  <si>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</si>
  <si>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</si>
  <si>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</si>
  <si>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</si>
  <si>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</si>
  <si>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</si>
  <si>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</si>
  <si>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</si>
  <si>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</si>
  <si>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</si>
  <si>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</si>
  <si>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</si>
  <si>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</si>
  <si>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</si>
  <si>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</si>
  <si>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</si>
  <si>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</si>
  <si>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</si>
  <si>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</si>
  <si>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</si>
  <si>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</si>
  <si>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</si>
  <si>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</si>
  <si>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</si>
  <si>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</si>
  <si>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</si>
  <si>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</si>
  <si>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</si>
  <si>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</si>
  <si>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</si>
  <si>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</si>
  <si>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</si>
  <si>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</si>
  <si>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</si>
  <si>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</si>
  <si>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</si>
  <si>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</si>
  <si>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</si>
  <si>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</si>
  <si>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</si>
  <si>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</si>
  <si>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</si>
  <si>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</si>
  <si>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</si>
  <si>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</si>
  <si>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</si>
  <si>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</si>
  <si>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</si>
  <si>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</si>
  <si>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</si>
  <si>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</si>
  <si>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</si>
  <si>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</si>
  <si>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</si>
  <si>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</si>
  <si>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</si>
  <si>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</si>
  <si>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</si>
  <si>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</si>
  <si>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</si>
  <si>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</si>
  <si>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</si>
  <si>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</si>
  <si>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</si>
  <si>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</si>
  <si>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</si>
  <si>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</si>
  <si>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</si>
  <si>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</si>
  <si>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</si>
  <si>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</si>
  <si>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</si>
  <si>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</si>
  <si>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</si>
  <si>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</si>
  <si>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</si>
  <si>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</si>
  <si>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</si>
  <si>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</si>
  <si>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</si>
  <si>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</si>
  <si>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</si>
  <si>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</si>
  <si>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</si>
  <si>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</si>
  <si>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</si>
  <si>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</si>
  <si>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</si>
  <si>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</si>
  <si>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</si>
  <si>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</si>
  <si>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</si>
  <si>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</si>
  <si>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</si>
  <si>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</si>
  <si>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</si>
  <si>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</si>
  <si>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</si>
  <si>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</si>
  <si>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</si>
  <si>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</si>
  <si>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</si>
  <si>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</si>
  <si>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</si>
  <si>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</si>
  <si>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</si>
  <si>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</si>
  <si>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</si>
  <si>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</si>
  <si>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</si>
  <si>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</si>
  <si>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</si>
  <si>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</si>
  <si>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</si>
  <si>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</si>
  <si>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</si>
  <si>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</si>
  <si>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</si>
  <si>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</si>
  <si>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</si>
  <si>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</si>
  <si>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</si>
  <si>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</si>
  <si>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</si>
  <si>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</si>
  <si>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</si>
  <si>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</si>
  <si>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</si>
  <si>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</si>
  <si>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</si>
  <si>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</si>
  <si>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</si>
  <si>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</si>
  <si>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</si>
  <si>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</si>
  <si>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</si>
  <si>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</si>
  <si>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</si>
  <si>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</si>
  <si>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</si>
  <si>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</si>
  <si>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</si>
  <si>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</si>
  <si>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</si>
  <si>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</si>
  <si>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</si>
  <si>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</si>
  <si>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</si>
  <si>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</si>
  <si>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</si>
  <si>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</si>
  <si>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</si>
  <si>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</si>
  <si>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</si>
  <si>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</si>
  <si>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</si>
  <si>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</si>
  <si>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</si>
  <si>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</si>
  <si>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</si>
  <si>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</si>
  <si>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</si>
  <si>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</si>
  <si>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</si>
  <si>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</si>
  <si>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</si>
  <si>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</si>
  <si>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</si>
  <si>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</si>
  <si>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</si>
  <si>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</si>
  <si>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</si>
  <si>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</si>
  <si>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</si>
  <si>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</si>
  <si>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</si>
  <si>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</si>
  <si>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</si>
  <si>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</si>
  <si>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</si>
  <si>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</si>
  <si>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</si>
  <si>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</si>
  <si>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</si>
  <si>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</si>
  <si>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</si>
  <si>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</si>
  <si>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</si>
  <si>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</si>
  <si>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</si>
  <si>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</si>
  <si>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</si>
  <si>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</si>
  <si>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</si>
  <si>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</si>
  <si>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</si>
  <si>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</si>
  <si>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</si>
  <si>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</si>
  <si>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</si>
  <si>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</si>
  <si>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</si>
  <si>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</si>
  <si>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</si>
  <si>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</si>
  <si>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</si>
  <si>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</si>
  <si>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</si>
  <si>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</si>
  <si>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</si>
  <si>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</si>
  <si>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</si>
  <si>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</si>
  <si>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</si>
  <si>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</si>
  <si>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</si>
  <si>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</si>
  <si>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</si>
  <si>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</si>
  <si>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</si>
  <si>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</si>
  <si>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</si>
  <si>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</si>
  <si>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</si>
  <si>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</si>
  <si>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</si>
  <si>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</si>
  <si>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</si>
  <si>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</si>
  <si>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</si>
  <si>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</si>
  <si>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</si>
  <si>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</si>
  <si>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</si>
  <si>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</si>
  <si>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</si>
  <si>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</si>
  <si>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</si>
  <si>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</si>
  <si>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</si>
  <si>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</si>
  <si>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</si>
  <si>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</si>
  <si>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</si>
  <si>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</si>
  <si>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</si>
  <si>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</si>
  <si>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</si>
  <si>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</si>
  <si>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</si>
  <si>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</si>
  <si>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</si>
  <si>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</si>
  <si>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</si>
  <si>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</si>
  <si>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</si>
  <si>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</si>
  <si>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</si>
  <si>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</si>
  <si>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</si>
  <si>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</si>
  <si>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</si>
  <si>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</si>
  <si>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</si>
  <si>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</si>
  <si>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</si>
  <si>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</si>
  <si>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</si>
  <si>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</si>
  <si>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</si>
  <si>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</si>
  <si>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</si>
  <si>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</si>
  <si>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</si>
  <si>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</si>
  <si>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</si>
  <si>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</si>
  <si>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</si>
  <si>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</si>
  <si>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</si>
  <si>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</si>
  <si>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</si>
  <si>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</si>
  <si>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</si>
  <si>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</si>
  <si>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</si>
  <si>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</si>
  <si>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</si>
  <si>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</si>
  <si>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</si>
  <si>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</si>
  <si>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</si>
  <si>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</si>
  <si>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</si>
  <si>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</si>
  <si>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</si>
  <si>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</si>
  <si>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</si>
  <si>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</si>
  <si>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</si>
  <si>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</si>
  <si>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</si>
  <si>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</si>
  <si>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</si>
  <si>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</si>
  <si>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</si>
  <si>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</si>
  <si>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</si>
  <si>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</si>
  <si>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</si>
  <si>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</si>
  <si>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</si>
  <si>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</si>
  <si>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</si>
  <si>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</si>
  <si>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</si>
  <si>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</si>
  <si>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</si>
  <si>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</si>
  <si>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</si>
  <si>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</si>
  <si>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</si>
  <si>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</si>
  <si>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</si>
  <si>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</si>
  <si>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</si>
  <si>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</si>
  <si>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</si>
  <si>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</si>
  <si>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</si>
  <si>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</si>
  <si>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</si>
  <si>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</si>
  <si>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</si>
  <si>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</si>
  <si>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</si>
  <si>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</si>
  <si>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</si>
  <si>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</si>
  <si>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</si>
  <si>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</si>
  <si>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</si>
  <si>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</si>
  <si>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</si>
  <si>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</si>
  <si>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</si>
  <si>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</si>
  <si>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</si>
  <si>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</si>
  <si>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</si>
  <si>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</si>
  <si>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</si>
  <si>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</si>
  <si>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</si>
  <si>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</si>
  <si>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</si>
  <si>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</si>
  <si>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</si>
  <si>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</si>
  <si>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</si>
  <si>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</si>
  <si>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</si>
  <si>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</si>
  <si>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</si>
  <si>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</si>
  <si>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</si>
  <si>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</si>
  <si>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</si>
  <si>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</si>
  <si>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</si>
  <si>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</si>
  <si>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</si>
  <si>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</si>
  <si>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</si>
  <si>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</si>
  <si>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</si>
  <si>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</si>
  <si>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</si>
  <si>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</si>
  <si>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</si>
  <si>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</si>
  <si>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</si>
  <si>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</si>
  <si>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</si>
  <si>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</si>
  <si>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</si>
  <si>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</si>
  <si>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</si>
  <si>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</si>
  <si>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</si>
  <si>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</si>
  <si>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</si>
  <si>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</si>
  <si>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</si>
  <si>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</si>
  <si>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</si>
  <si>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</si>
  <si>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</si>
  <si>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</si>
  <si>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</si>
  <si>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</si>
  <si>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</si>
  <si>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</si>
  <si>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</si>
  <si>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</si>
  <si>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</si>
  <si>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</si>
  <si>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</si>
  <si>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</si>
  <si>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</si>
  <si>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</si>
  <si>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</si>
  <si>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</si>
  <si>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</si>
  <si>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</si>
  <si>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</si>
  <si>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</si>
  <si>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</si>
  <si>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</si>
  <si>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</si>
  <si>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</si>
  <si>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</si>
  <si>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</si>
  <si>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</si>
  <si>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</si>
  <si>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</si>
  <si>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</si>
  <si>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</si>
  <si>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</si>
  <si>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</si>
  <si>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</si>
  <si>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</si>
  <si>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</si>
  <si>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</si>
  <si>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</si>
  <si>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</si>
  <si>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</si>
  <si>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</si>
  <si>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</si>
  <si>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</si>
  <si>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</si>
  <si>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</si>
  <si>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</si>
  <si>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</si>
  <si>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</si>
  <si>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</si>
  <si>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</si>
  <si>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</si>
  <si>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</si>
  <si>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</si>
  <si>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</si>
  <si>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</si>
  <si>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</si>
  <si>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</si>
  <si>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</si>
  <si>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</si>
  <si>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</si>
  <si>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</si>
  <si>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</si>
  <si>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</si>
  <si>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</si>
  <si>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</si>
  <si>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</si>
  <si>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</si>
  <si>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</si>
  <si>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</si>
  <si>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</si>
  <si>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</si>
  <si>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</si>
  <si>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</si>
  <si>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</si>
  <si>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</si>
  <si>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</si>
  <si>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</si>
  <si>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</si>
  <si>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</si>
  <si>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</si>
  <si>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</si>
  <si>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</si>
  <si>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</si>
  <si>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</si>
  <si>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</si>
  <si>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</si>
  <si>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</si>
  <si>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</si>
  <si>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</si>
  <si>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</si>
  <si>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</si>
  <si>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</si>
  <si>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</si>
  <si>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</si>
  <si>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</si>
  <si>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</si>
  <si>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</si>
  <si>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</si>
  <si>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</si>
  <si>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</si>
  <si>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</si>
  <si>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</si>
  <si>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</si>
  <si>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</si>
  <si>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</si>
  <si>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</si>
  <si>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</si>
  <si>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</si>
  <si>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</si>
  <si>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</si>
  <si>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</si>
  <si>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</si>
  <si>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</si>
  <si>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</si>
  <si>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</si>
  <si>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</si>
  <si>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</si>
  <si>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</si>
  <si>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</si>
  <si>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</si>
  <si>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</si>
  <si>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</si>
  <si>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</si>
  <si>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</si>
  <si>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</si>
  <si>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</si>
  <si>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</si>
  <si>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</si>
  <si>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</si>
  <si>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</si>
  <si>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</si>
  <si>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</si>
  <si>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</si>
  <si>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</si>
  <si>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</si>
  <si>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</si>
  <si>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</si>
  <si>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</si>
  <si>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</si>
  <si>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</si>
  <si>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</si>
  <si>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</si>
  <si>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</si>
  <si>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</si>
  <si>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</si>
  <si>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</si>
  <si>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</si>
  <si>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</si>
  <si>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</si>
  <si>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</si>
  <si>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</si>
  <si>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</si>
  <si>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</si>
  <si>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</si>
  <si>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</si>
  <si>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</si>
  <si>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</si>
  <si>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</si>
  <si>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</si>
  <si>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</si>
  <si>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</si>
  <si>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</si>
  <si>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</si>
  <si>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</si>
  <si>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</si>
  <si>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</si>
  <si>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</si>
  <si>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</si>
  <si>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</si>
  <si>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</si>
  <si>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</si>
  <si>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</si>
  <si>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</si>
  <si>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</si>
  <si>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</si>
  <si>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</si>
  <si>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</si>
  <si>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</si>
  <si>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</si>
  <si>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</si>
  <si>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</si>
  <si>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</si>
  <si>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</si>
  <si>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</si>
  <si>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</si>
  <si>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</si>
  <si>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</si>
  <si>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</si>
  <si>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</si>
  <si>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</si>
  <si>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</si>
  <si>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</si>
  <si>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</si>
  <si>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</si>
  <si>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</si>
  <si>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</si>
  <si>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</si>
  <si>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</si>
  <si>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</si>
  <si>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</si>
  <si>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</si>
  <si>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</si>
  <si>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</si>
  <si>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</si>
  <si>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</si>
  <si>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</si>
  <si>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</si>
  <si>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</si>
  <si>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</si>
  <si>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</si>
  <si>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</si>
  <si>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</si>
  <si>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</si>
  <si>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</si>
  <si>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</si>
  <si>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</si>
  <si>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</si>
  <si>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</si>
  <si>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</si>
  <si>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</si>
  <si>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</si>
  <si>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</si>
  <si>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</si>
  <si>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</si>
  <si>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</si>
  <si>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</si>
  <si>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</si>
  <si>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</si>
  <si>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</si>
  <si>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</si>
  <si>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</si>
  <si>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</si>
  <si>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</si>
  <si>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</si>
  <si>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</si>
  <si>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</si>
  <si>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</si>
  <si>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</si>
  <si>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</si>
  <si>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</si>
  <si>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</si>
  <si>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</si>
  <si>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</si>
  <si>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</si>
  <si>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</si>
  <si>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</si>
  <si>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</si>
  <si>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</si>
  <si>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</si>
  <si>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</si>
  <si>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</si>
  <si>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</si>
  <si>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</si>
  <si>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</si>
  <si>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</si>
  <si>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</si>
  <si>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</si>
  <si>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</si>
  <si>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</si>
  <si>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</si>
  <si>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</si>
  <si>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</si>
  <si>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</si>
  <si>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</si>
  <si>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</si>
  <si>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</si>
  <si>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</si>
  <si>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</si>
  <si>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</si>
  <si>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</si>
  <si>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</si>
  <si>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</si>
  <si>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</si>
  <si>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</si>
  <si>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</si>
  <si>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</si>
  <si>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</si>
  <si>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</si>
  <si>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</si>
  <si>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</si>
  <si>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</si>
  <si>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</si>
  <si>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</si>
  <si>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</si>
  <si>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</si>
  <si>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</si>
  <si>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</si>
  <si>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</si>
  <si>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</si>
  <si>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</si>
  <si>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</si>
  <si>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</si>
  <si>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</si>
  <si>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</si>
  <si>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</si>
  <si>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</si>
  <si>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</si>
  <si>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</si>
  <si>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</si>
  <si>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</si>
  <si>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</si>
  <si>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</si>
  <si>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</si>
  <si>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</si>
  <si>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</si>
  <si>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</si>
  <si>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</si>
  <si>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</si>
  <si>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</si>
  <si>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</si>
  <si>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</si>
  <si>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</si>
  <si>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</si>
  <si>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</si>
  <si>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</si>
  <si>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</si>
  <si>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</si>
  <si>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</si>
  <si>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</si>
  <si>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</si>
  <si>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</si>
  <si>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</si>
  <si>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</si>
  <si>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</si>
  <si>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</si>
  <si>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</si>
  <si>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</si>
  <si>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</si>
  <si>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</si>
  <si>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</si>
  <si>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</si>
  <si>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</si>
  <si>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</si>
  <si>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</si>
  <si>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</si>
  <si>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</si>
  <si>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</si>
  <si>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</si>
  <si>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</si>
  <si>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</si>
  <si>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</si>
  <si>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</si>
  <si>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</si>
  <si>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</si>
  <si>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</si>
  <si>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</si>
  <si>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</si>
  <si>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</si>
  <si>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</si>
  <si>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</si>
  <si>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</si>
  <si>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</si>
  <si>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</si>
  <si>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</si>
  <si>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</si>
  <si>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</si>
  <si>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</si>
  <si>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</si>
  <si>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</si>
  <si>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</si>
  <si>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</si>
  <si>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</si>
  <si>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</si>
  <si>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</si>
  <si>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</si>
  <si>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</si>
  <si>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</si>
  <si>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</si>
  <si>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</si>
  <si>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</si>
  <si>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</si>
  <si>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</si>
  <si>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</si>
  <si>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</si>
  <si>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</si>
  <si>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</si>
  <si>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</si>
  <si>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</si>
  <si>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</si>
  <si>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</si>
  <si>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</si>
  <si>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</si>
  <si>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</si>
  <si>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</si>
  <si>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</si>
  <si>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</si>
  <si>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</si>
  <si>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</si>
  <si>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</si>
  <si>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</si>
  <si>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</si>
  <si>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</si>
  <si>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</si>
  <si>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</si>
  <si>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</si>
  <si>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</si>
  <si>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</si>
  <si>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</si>
  <si>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</si>
  <si>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</si>
  <si>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</si>
  <si>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</si>
  <si>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</si>
  <si>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</si>
  <si>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</si>
  <si>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</si>
  <si>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</si>
  <si>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</si>
  <si>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</si>
  <si>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</si>
  <si>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</si>
  <si>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</si>
  <si>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</si>
  <si>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</si>
  <si>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</si>
  <si>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</si>
  <si>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</si>
  <si>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</si>
  <si>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</si>
  <si>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</si>
  <si>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</si>
  <si>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</si>
  <si>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</si>
  <si>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</si>
  <si>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</si>
  <si>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</si>
  <si>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</si>
  <si>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</si>
  <si>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</si>
  <si>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</si>
  <si>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</si>
  <si>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</si>
  <si>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</si>
  <si>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</si>
  <si>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</si>
  <si>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</si>
  <si>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</si>
  <si>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</si>
  <si>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</si>
  <si>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</si>
  <si>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</si>
  <si>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</si>
  <si>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</si>
  <si>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</si>
  <si>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</si>
  <si>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</si>
  <si>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</si>
  <si>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</si>
  <si>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</si>
  <si>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</si>
  <si>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</si>
  <si>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</si>
  <si>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</si>
  <si>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</si>
  <si>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</si>
  <si>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</si>
  <si>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</si>
  <si>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</si>
  <si>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</si>
  <si>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</si>
  <si>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</si>
  <si>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</si>
  <si>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</si>
  <si>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</si>
  <si>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</si>
  <si>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</si>
  <si>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</si>
  <si>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</si>
  <si>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</si>
  <si>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</si>
  <si>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</si>
  <si>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</si>
  <si>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</si>
  <si>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</si>
  <si>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</si>
  <si>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</si>
  <si>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</si>
  <si>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</si>
  <si>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</si>
  <si>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</si>
  <si>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</si>
  <si>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</si>
  <si>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</si>
  <si>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</si>
  <si>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</si>
  <si>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</si>
  <si>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</si>
  <si>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</si>
  <si>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</si>
  <si>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</si>
  <si>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</si>
  <si>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</si>
  <si>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</si>
  <si>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</si>
  <si>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</si>
  <si>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</si>
  <si>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</si>
  <si>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</si>
  <si>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</si>
  <si>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</si>
  <si>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</si>
  <si>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</si>
  <si>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</si>
  <si>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</si>
  <si>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</si>
  <si>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</si>
  <si>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</si>
  <si>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</si>
  <si>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</si>
  <si>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</si>
  <si>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</si>
  <si>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</si>
  <si>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</si>
  <si>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</si>
  <si>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</si>
  <si>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</si>
  <si>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</si>
  <si>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</si>
  <si>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</si>
  <si>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</si>
  <si>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</si>
  <si>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</si>
  <si>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</si>
  <si>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</si>
  <si>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</si>
  <si>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</si>
  <si>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</si>
  <si>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</si>
  <si>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</si>
  <si>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</si>
  <si>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</si>
  <si>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</si>
  <si>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</si>
  <si>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</si>
  <si>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</si>
  <si>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</si>
  <si>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</si>
  <si>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</si>
  <si>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</si>
  <si>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</si>
  <si>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</si>
  <si>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</si>
  <si>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</si>
  <si>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</si>
  <si>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</si>
  <si>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</si>
  <si>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</si>
  <si>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</si>
  <si>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</si>
  <si>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</si>
  <si>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</si>
  <si>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</si>
  <si>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</si>
  <si>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</si>
  <si>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</si>
  <si>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</si>
  <si>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</si>
  <si>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</si>
  <si>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</si>
  <si>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</si>
  <si>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</si>
  <si>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</si>
  <si>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</si>
  <si>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</si>
  <si>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</si>
  <si>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</si>
  <si>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</si>
  <si>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</si>
  <si>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</si>
  <si>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</si>
  <si>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</si>
  <si>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</si>
  <si>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</si>
  <si>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</si>
  <si>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</si>
  <si>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</si>
  <si>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</si>
  <si>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</si>
  <si>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</si>
  <si>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</si>
  <si>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</si>
  <si>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</si>
  <si>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</si>
  <si>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</si>
  <si>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</si>
  <si>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</si>
  <si>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</si>
  <si>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</si>
  <si>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</si>
  <si>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</si>
  <si>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</si>
  <si>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</si>
  <si>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</si>
  <si>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</si>
  <si>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</si>
  <si>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</si>
  <si>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</si>
  <si>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</si>
  <si>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</si>
  <si>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</si>
  <si>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</si>
  <si>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</si>
  <si>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</si>
  <si>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</si>
  <si>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</si>
  <si>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</si>
  <si>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</si>
  <si>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</si>
  <si>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</si>
  <si>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</si>
  <si>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</si>
  <si>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</si>
  <si>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</si>
  <si>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</si>
  <si>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</si>
  <si>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</si>
  <si>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</si>
  <si>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</si>
  <si>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</si>
  <si>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</si>
  <si>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</si>
  <si>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</si>
  <si>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</si>
  <si>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</si>
  <si>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</si>
  <si>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</si>
  <si>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</si>
  <si>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</si>
  <si>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</si>
  <si>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</si>
  <si>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</si>
  <si>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</si>
  <si>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</si>
  <si>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</si>
  <si>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</si>
  <si>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</si>
  <si>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</si>
  <si>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</si>
  <si>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</si>
  <si>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</si>
  <si>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</si>
  <si>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</si>
  <si>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</si>
  <si>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</si>
  <si>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</si>
  <si>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</si>
  <si>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</si>
  <si>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</si>
  <si>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</si>
  <si>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</si>
  <si>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</si>
  <si>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</si>
  <si>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</si>
  <si>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</si>
  <si>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</si>
  <si>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</si>
  <si>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</si>
  <si>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</si>
  <si>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</si>
  <si>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</si>
  <si>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</si>
  <si>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</si>
  <si>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</si>
  <si>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</si>
  <si>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</si>
  <si>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</si>
  <si>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</si>
  <si>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</si>
  <si>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</si>
  <si>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</si>
  <si>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</si>
  <si>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</si>
  <si>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</si>
  <si>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</si>
  <si>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</si>
  <si>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</si>
  <si>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</si>
  <si>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</si>
  <si>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</si>
  <si>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</si>
  <si>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</si>
  <si>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</si>
  <si>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</si>
  <si>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</si>
  <si>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</si>
  <si>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</si>
  <si>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</si>
  <si>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</si>
  <si>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</si>
  <si>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</si>
  <si>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</si>
  <si>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</si>
  <si>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</si>
  <si>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</si>
  <si>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</si>
  <si>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</si>
  <si>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</si>
  <si>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</si>
  <si>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</si>
  <si>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</si>
  <si>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</si>
  <si>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</si>
  <si>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</si>
  <si>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</si>
  <si>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</si>
  <si>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</si>
  <si>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</si>
  <si>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</si>
  <si>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</si>
  <si>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</si>
  <si>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</si>
  <si>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</si>
  <si>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</si>
  <si>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</si>
  <si>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</si>
  <si>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</si>
  <si>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</si>
  <si>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</si>
  <si>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</si>
  <si>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</si>
  <si>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</si>
  <si>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</si>
  <si>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</si>
  <si>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</si>
  <si>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</si>
  <si>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</si>
  <si>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</si>
  <si>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</si>
  <si>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</si>
  <si>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</si>
  <si>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</si>
  <si>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</si>
  <si>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</si>
  <si>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</si>
  <si>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</si>
  <si>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</si>
  <si>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</si>
  <si>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</si>
  <si>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</si>
  <si>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</si>
  <si>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</si>
  <si>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</si>
  <si>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</si>
  <si>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</si>
  <si>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</si>
  <si>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</si>
  <si>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</si>
  <si>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</si>
  <si>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</si>
  <si>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</si>
  <si>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</si>
  <si>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</si>
  <si>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</si>
  <si>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</si>
  <si>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</si>
  <si>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</si>
  <si>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</si>
  <si>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</si>
  <si>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</si>
  <si>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</si>
  <si>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</si>
  <si>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</si>
  <si>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</si>
  <si>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</si>
  <si>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</si>
  <si>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</si>
  <si>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</si>
  <si>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</si>
  <si>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</si>
  <si>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</si>
  <si>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</si>
  <si>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</si>
  <si>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</si>
  <si>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</si>
  <si>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</si>
  <si>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</si>
  <si>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</si>
  <si>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</si>
  <si>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</si>
  <si>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</si>
  <si>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</si>
  <si>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</si>
  <si>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</si>
  <si>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</si>
  <si>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</si>
  <si>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</si>
  <si>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</si>
  <si>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</si>
  <si>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</si>
  <si>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</si>
  <si>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</si>
  <si>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</si>
  <si>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</si>
  <si>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</si>
  <si>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</si>
  <si>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</si>
  <si>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</si>
  <si>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</si>
  <si>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</si>
  <si>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</si>
  <si>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</si>
  <si>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</si>
  <si>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</si>
  <si>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</si>
  <si>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</si>
  <si>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</si>
  <si>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</si>
  <si>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</si>
  <si>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</si>
  <si>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</si>
  <si>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</si>
  <si>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</si>
  <si>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</si>
  <si>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</si>
  <si>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</si>
  <si>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</si>
  <si>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</si>
  <si>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</si>
  <si>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</si>
  <si>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</si>
  <si>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</si>
  <si>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</si>
  <si>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</si>
  <si>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</si>
  <si>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</si>
  <si>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</si>
  <si>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</si>
  <si>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</si>
  <si>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</si>
  <si>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</si>
  <si>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</si>
  <si>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</si>
  <si>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</si>
  <si>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</si>
  <si>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</si>
  <si>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</si>
  <si>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</si>
  <si>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</si>
  <si>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</si>
  <si>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</si>
  <si>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</si>
  <si>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</si>
  <si>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</si>
  <si>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</si>
  <si>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</si>
  <si>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</si>
  <si>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</si>
  <si>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</si>
  <si>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</si>
  <si>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</si>
  <si>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</si>
  <si>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</si>
  <si>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</si>
  <si>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</si>
  <si>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</si>
  <si>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</si>
  <si>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</si>
  <si>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</si>
  <si>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</si>
  <si>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</si>
  <si>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</si>
  <si>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</si>
  <si>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</si>
  <si>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</si>
  <si>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</si>
  <si>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</si>
  <si>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</si>
  <si>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</si>
  <si>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</si>
  <si>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</si>
  <si>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</si>
  <si>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</si>
  <si>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</si>
  <si>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</si>
  <si>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</si>
  <si>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</si>
  <si>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</si>
  <si>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</si>
  <si>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</si>
  <si>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</si>
  <si>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</si>
  <si>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</si>
  <si>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</si>
  <si>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</si>
  <si>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</si>
  <si>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</si>
  <si>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</si>
  <si>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</si>
  <si>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</si>
  <si>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</si>
  <si>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</si>
  <si>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</si>
  <si>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</si>
  <si>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</si>
  <si>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</si>
  <si>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</si>
  <si>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</si>
  <si>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</si>
  <si>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</si>
  <si>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</si>
  <si>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</si>
  <si>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</si>
  <si>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</si>
  <si>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</si>
  <si>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</si>
  <si>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</si>
  <si>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</si>
  <si>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</si>
  <si>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</si>
  <si>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</si>
  <si>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</si>
  <si>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</si>
  <si>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</si>
  <si>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</si>
  <si>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</si>
  <si>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</si>
  <si>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</si>
  <si>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</si>
  <si>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</si>
  <si>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</si>
  <si>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</si>
  <si>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</si>
  <si>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</si>
  <si>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</si>
  <si>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</si>
  <si>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</si>
  <si>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</si>
  <si>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</si>
  <si>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</si>
  <si>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</si>
  <si>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</si>
  <si>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</si>
  <si>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</si>
  <si>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</si>
  <si>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</si>
  <si>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</si>
  <si>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</si>
  <si>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</si>
  <si>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</si>
  <si>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</si>
  <si>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</si>
  <si>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</si>
  <si>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</si>
  <si>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</si>
  <si>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</si>
  <si>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</si>
  <si>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</si>
  <si>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</si>
  <si>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</si>
  <si>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</si>
  <si>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</si>
  <si>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</si>
  <si>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</si>
  <si>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</si>
  <si>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</si>
  <si>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</si>
  <si>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</si>
  <si>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</si>
  <si>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</si>
  <si>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</si>
  <si>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</si>
  <si>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</si>
  <si>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</si>
  <si>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</si>
  <si>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</si>
  <si>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</si>
  <si>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</si>
  <si>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</si>
  <si>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</si>
  <si>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</si>
  <si>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</si>
  <si>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</si>
  <si>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</si>
  <si>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</si>
  <si>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</si>
  <si>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</si>
  <si>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</si>
  <si>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</si>
  <si>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</si>
  <si>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</si>
  <si>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</si>
  <si>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</si>
  <si>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</si>
  <si>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</si>
  <si>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</si>
  <si>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</si>
  <si>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</si>
  <si>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</si>
  <si>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</si>
  <si>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</si>
  <si>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</si>
  <si>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</si>
  <si>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</si>
  <si>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</si>
  <si>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</si>
  <si>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</si>
  <si>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</si>
  <si>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</si>
  <si>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</si>
  <si>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</si>
  <si>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</si>
  <si>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</si>
  <si>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</si>
  <si>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</si>
  <si>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</si>
  <si>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</si>
  <si>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</si>
  <si>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</si>
  <si>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</si>
  <si>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</si>
  <si>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</si>
  <si>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</si>
  <si>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</si>
  <si>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</si>
  <si>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</si>
  <si>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</si>
  <si>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</si>
  <si>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</si>
  <si>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</si>
  <si>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</si>
  <si>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</si>
  <si>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</si>
  <si>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</si>
  <si>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</si>
  <si>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</si>
  <si>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</si>
  <si>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</si>
  <si>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</si>
  <si>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</si>
  <si>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</si>
  <si>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</si>
  <si>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</si>
  <si>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</si>
  <si>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</si>
  <si>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</si>
  <si>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</si>
  <si>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</si>
  <si>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</si>
  <si>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</si>
  <si>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</si>
  <si>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</si>
  <si>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</si>
  <si>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</si>
  <si>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</si>
  <si>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</si>
  <si>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</si>
  <si>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</si>
  <si>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</si>
  <si>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</si>
  <si>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</si>
  <si>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</si>
  <si>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</si>
  <si>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</si>
  <si>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</si>
  <si>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</si>
  <si>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</si>
  <si>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</si>
  <si>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</si>
  <si>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</si>
  <si>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</si>
  <si>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</si>
  <si>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</si>
  <si>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</si>
  <si>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</si>
  <si>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</si>
  <si>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</si>
  <si>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</si>
  <si>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</si>
  <si>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</si>
  <si>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</si>
  <si>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</si>
  <si>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</si>
  <si>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</si>
  <si>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</si>
  <si>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</si>
  <si>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</si>
  <si>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</si>
  <si>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</si>
  <si>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</si>
  <si>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</si>
  <si>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</si>
  <si>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</si>
  <si>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</si>
  <si>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</si>
  <si>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</si>
  <si>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</si>
  <si>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</si>
  <si>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</si>
  <si>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</si>
  <si>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</si>
  <si>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</si>
  <si>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</si>
  <si>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</si>
  <si>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</si>
  <si>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</si>
  <si>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</si>
  <si>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</si>
  <si>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</si>
  <si>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</si>
  <si>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</si>
  <si>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</si>
  <si>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</si>
  <si>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</si>
  <si>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</si>
  <si>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</si>
  <si>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</si>
  <si>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</si>
  <si>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</si>
  <si>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</si>
  <si>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</si>
  <si>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</si>
  <si>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</si>
  <si>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</si>
  <si>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</si>
  <si>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</si>
  <si>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</si>
  <si>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</si>
  <si>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</si>
  <si>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</si>
  <si>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</si>
  <si>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</si>
  <si>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</si>
  <si>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</si>
  <si>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</si>
  <si>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</si>
  <si>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</si>
  <si>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</si>
  <si>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</si>
  <si>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</si>
  <si>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</si>
  <si>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</si>
  <si>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</si>
  <si>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</si>
  <si>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</si>
  <si>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</si>
  <si>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</si>
  <si>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</si>
  <si>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</si>
  <si>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</si>
  <si>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</si>
  <si>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</si>
  <si>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</si>
  <si>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</si>
  <si>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</si>
  <si>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</si>
  <si>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</si>
  <si>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</si>
  <si>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</si>
  <si>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</si>
  <si>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</si>
  <si>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</si>
  <si>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</si>
  <si>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</si>
  <si>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</si>
  <si>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</si>
  <si>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</si>
  <si>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</si>
  <si>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</si>
  <si>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</si>
  <si>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</si>
  <si>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</si>
  <si>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</si>
  <si>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</si>
  <si>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</si>
  <si>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</si>
  <si>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</si>
  <si>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</si>
  <si>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</si>
  <si>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</si>
  <si>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</si>
  <si>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</si>
  <si>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</si>
  <si>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</si>
  <si>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</si>
  <si>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</si>
  <si>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</si>
  <si>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</si>
  <si>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</si>
  <si>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</si>
  <si>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</si>
  <si>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</si>
  <si>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</si>
  <si>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</si>
  <si>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</si>
  <si>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</si>
  <si>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</si>
  <si>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</si>
  <si>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</si>
  <si>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</si>
  <si>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</si>
  <si>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</si>
  <si>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</si>
  <si>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</si>
  <si>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</si>
  <si>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</si>
  <si>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</si>
  <si>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</si>
  <si>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</si>
  <si>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</si>
  <si>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</si>
  <si>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</si>
  <si>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</si>
  <si>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</si>
  <si>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</si>
  <si>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</si>
  <si>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</si>
  <si>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</si>
  <si>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</si>
  <si>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</si>
  <si>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</si>
  <si>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</si>
  <si>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</si>
  <si>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</si>
  <si>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</si>
  <si>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</si>
  <si>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</si>
  <si>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</si>
  <si>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</si>
  <si>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</si>
  <si>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</si>
  <si>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</si>
  <si>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</si>
  <si>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</si>
  <si>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</si>
  <si>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</si>
  <si>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</si>
  <si>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</si>
  <si>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</si>
  <si>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</si>
  <si>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</si>
  <si>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</si>
  <si>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</si>
  <si>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</si>
  <si>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</si>
  <si>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</si>
  <si>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</si>
  <si>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</si>
  <si>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</si>
  <si>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</si>
  <si>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</si>
  <si>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</si>
  <si>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</si>
  <si>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</si>
  <si>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</si>
  <si>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</si>
  <si>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</si>
  <si>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</si>
  <si>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</si>
  <si>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</si>
  <si>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</si>
  <si>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</si>
  <si>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</si>
  <si>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</si>
  <si>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</si>
  <si>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</si>
  <si>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</si>
  <si>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</si>
  <si>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</si>
  <si>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</si>
  <si>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</si>
  <si>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</si>
  <si>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</si>
  <si>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</si>
  <si>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</si>
  <si>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</si>
  <si>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</si>
  <si>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</si>
  <si>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</si>
  <si>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</si>
  <si>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</si>
  <si>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</si>
  <si>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</si>
  <si>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</si>
  <si>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</si>
  <si>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</si>
  <si>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</si>
  <si>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</si>
  <si>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</si>
  <si>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</si>
  <si>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</si>
  <si>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</si>
  <si>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</si>
  <si>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</si>
  <si>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</si>
  <si>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</si>
  <si>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</si>
  <si>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</si>
  <si>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</si>
  <si>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</si>
  <si>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</si>
  <si>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</si>
  <si>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</si>
  <si>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</si>
  <si>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</si>
  <si>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</si>
  <si>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</si>
  <si>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</si>
  <si>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</si>
  <si>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</si>
  <si>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</si>
  <si>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</si>
  <si>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</si>
  <si>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</si>
  <si>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</si>
  <si>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</si>
  <si>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</si>
  <si>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</si>
  <si>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</si>
  <si>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</si>
  <si>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</si>
  <si>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</si>
  <si>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</si>
  <si>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</si>
  <si>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</si>
  <si>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</si>
  <si>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</si>
  <si>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</si>
  <si>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</si>
  <si>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</si>
  <si>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</si>
  <si>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</si>
  <si>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</si>
  <si>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</si>
  <si>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</si>
  <si>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</si>
  <si>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</si>
  <si>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</si>
  <si>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</si>
  <si>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</si>
  <si>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</si>
  <si>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</si>
  <si>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</si>
  <si>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</si>
  <si>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</si>
  <si>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</si>
  <si>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</si>
  <si>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</si>
  <si>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</si>
  <si>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</si>
  <si>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</si>
  <si>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</si>
  <si>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</si>
  <si>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</si>
  <si>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</si>
  <si>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</si>
  <si>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</si>
  <si>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</si>
  <si>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</si>
  <si>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</si>
  <si>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</si>
  <si>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</si>
  <si>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</si>
  <si>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</si>
  <si>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</si>
  <si>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</si>
  <si>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</si>
  <si>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</si>
  <si>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</si>
  <si>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</si>
  <si>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</si>
  <si>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</si>
  <si>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</si>
  <si>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</si>
  <si>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</si>
  <si>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</si>
  <si>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</si>
  <si>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</si>
  <si>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</si>
  <si>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</si>
  <si>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</si>
  <si>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</si>
  <si>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</si>
  <si>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</si>
  <si>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</si>
  <si>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</si>
  <si>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</si>
  <si>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</si>
  <si>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</si>
  <si>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</si>
  <si>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</si>
  <si>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</si>
  <si>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</si>
  <si>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</si>
  <si>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</si>
  <si>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</si>
  <si>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</si>
  <si>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</si>
  <si>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</si>
  <si>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</si>
  <si>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</si>
  <si>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</si>
  <si>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</si>
  <si>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</si>
  <si>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</si>
  <si>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</si>
  <si>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</si>
  <si>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</si>
  <si>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</si>
  <si>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</si>
  <si>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</si>
  <si>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</si>
  <si>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</si>
  <si>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</si>
  <si>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</si>
  <si>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</si>
  <si>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</si>
  <si>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</si>
  <si>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</si>
  <si>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</si>
  <si>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</si>
  <si>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</si>
  <si>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</si>
  <si>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</si>
  <si>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</si>
  <si>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</si>
  <si>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</si>
  <si>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</si>
  <si>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</si>
  <si>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</si>
  <si>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</si>
  <si>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</si>
  <si>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</si>
  <si>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</si>
  <si>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</si>
  <si>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</si>
  <si>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</si>
  <si>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</si>
  <si>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</si>
  <si>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</si>
  <si>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</si>
  <si>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</si>
  <si>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</si>
  <si>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</si>
  <si>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</si>
  <si>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</si>
  <si>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</si>
  <si>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</si>
  <si>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</si>
  <si>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</si>
  <si>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</si>
  <si>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</si>
  <si>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</si>
  <si>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</si>
  <si>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</si>
  <si>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</si>
  <si>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</si>
  <si>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</si>
  <si>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</si>
  <si>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</si>
  <si>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</si>
  <si>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</si>
  <si>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</si>
  <si>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</si>
  <si>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</si>
  <si>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</si>
  <si>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</si>
  <si>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</si>
  <si>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</si>
  <si>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</si>
  <si>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</si>
  <si>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</si>
  <si>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</si>
  <si>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</si>
  <si>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</si>
  <si>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</si>
  <si>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</si>
  <si>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</si>
  <si>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</si>
  <si>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</si>
  <si>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</si>
  <si>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</si>
  <si>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</si>
  <si>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</si>
  <si>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</si>
  <si>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</si>
  <si>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</si>
  <si>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</si>
  <si>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</si>
  <si>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</si>
  <si>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</si>
  <si>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</si>
  <si>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</si>
  <si>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</si>
  <si>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</si>
  <si>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</si>
  <si>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</si>
  <si>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</si>
  <si>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</si>
  <si>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</si>
  <si>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</si>
  <si>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</si>
  <si>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</si>
  <si>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</si>
  <si>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</si>
  <si>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</si>
  <si>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</si>
  <si>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</si>
  <si>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</si>
  <si>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</si>
  <si>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</si>
  <si>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</si>
  <si>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</si>
  <si>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</si>
  <si>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</si>
  <si>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</si>
  <si>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</si>
  <si>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</si>
  <si>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</si>
  <si>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</si>
  <si>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</si>
  <si>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</si>
  <si>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</si>
  <si>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</si>
  <si>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</si>
  <si>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</si>
  <si>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</si>
  <si>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</si>
  <si>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</si>
  <si>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</si>
  <si>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</si>
  <si>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</si>
  <si>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</si>
  <si>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</si>
  <si>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</si>
  <si>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</si>
  <si>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</si>
  <si>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</si>
  <si>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</si>
  <si>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</si>
  <si>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</si>
  <si>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</si>
  <si>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</si>
  <si>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</si>
  <si>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</si>
  <si>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</si>
  <si>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</si>
  <si>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</si>
  <si>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</si>
  <si>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</si>
  <si>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</si>
  <si>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</si>
  <si>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</si>
  <si>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</si>
  <si>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</si>
  <si>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</si>
  <si>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</si>
  <si>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</si>
  <si>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</si>
  <si>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</si>
  <si>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</si>
  <si>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</si>
  <si>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</si>
  <si>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</si>
  <si>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</si>
  <si>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</si>
  <si>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</si>
  <si>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</si>
  <si>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</si>
  <si>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</si>
  <si>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</si>
  <si>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</si>
  <si>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</si>
  <si>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</si>
  <si>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</si>
  <si>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</si>
  <si>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</si>
  <si>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</si>
  <si>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</si>
  <si>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</si>
  <si>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</si>
  <si>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</si>
  <si>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</si>
  <si>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</si>
  <si>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</si>
  <si>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</si>
  <si>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</si>
  <si>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</si>
  <si>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</si>
  <si>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</si>
  <si>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</si>
  <si>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</si>
  <si>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</si>
  <si>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</si>
  <si>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</si>
  <si>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</si>
  <si>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</si>
  <si>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</si>
  <si>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</si>
  <si>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</si>
  <si>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</si>
  <si>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</si>
  <si>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</si>
  <si>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</si>
  <si>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</si>
  <si>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</si>
  <si>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</si>
  <si>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</si>
  <si>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</si>
  <si>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</si>
  <si>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</si>
  <si>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</si>
  <si>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</si>
  <si>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</si>
  <si>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</si>
  <si>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</si>
  <si>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</si>
  <si>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</si>
  <si>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</si>
  <si>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</si>
  <si>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</si>
  <si>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</si>
  <si>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</si>
  <si>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</si>
  <si>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</si>
  <si>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</si>
  <si>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</si>
  <si>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</si>
  <si>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</si>
  <si>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</si>
  <si>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</si>
  <si>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</si>
  <si>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</si>
  <si>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</si>
  <si>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</si>
  <si>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</si>
  <si>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</si>
  <si>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</si>
  <si>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</si>
  <si>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</si>
  <si>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</si>
  <si>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</si>
  <si>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</si>
  <si>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</si>
  <si>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</si>
  <si>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</si>
  <si>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</si>
  <si>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</si>
  <si>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</si>
  <si>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</si>
  <si>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</si>
  <si>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</si>
  <si>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</si>
  <si>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</si>
  <si>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</si>
  <si>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</si>
  <si>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</si>
  <si>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</si>
  <si>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</si>
  <si>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</si>
  <si>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</si>
  <si>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</si>
  <si>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</si>
  <si>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</si>
  <si>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</si>
  <si>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</si>
  <si>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</si>
  <si>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</si>
  <si>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</si>
  <si>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</si>
  <si>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</si>
  <si>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</si>
  <si>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</si>
  <si>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</si>
  <si>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</si>
  <si>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</si>
  <si>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</si>
  <si>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</si>
  <si>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</si>
  <si>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</si>
  <si>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</si>
  <si>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</si>
  <si>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</si>
  <si>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</si>
  <si>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</si>
  <si>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</si>
  <si>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</si>
  <si>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</si>
  <si>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</si>
  <si>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</si>
  <si>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</si>
  <si>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</si>
  <si>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</si>
  <si>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</si>
  <si>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</si>
  <si>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</si>
  <si>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</si>
  <si>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</si>
  <si>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</si>
  <si>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</si>
  <si>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</si>
  <si>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</si>
  <si>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</si>
  <si>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</si>
  <si>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</si>
  <si>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</si>
  <si>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</si>
  <si>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</si>
  <si>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</si>
  <si>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</si>
  <si>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</si>
  <si>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</si>
  <si>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</si>
  <si>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</si>
  <si>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</si>
  <si>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</si>
  <si>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</si>
  <si>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</si>
  <si>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</si>
  <si>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</si>
  <si>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</si>
  <si>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</si>
  <si>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</si>
  <si>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</si>
  <si>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</si>
  <si>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</si>
  <si>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</si>
  <si>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</si>
  <si>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</si>
  <si>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</si>
  <si>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</si>
  <si>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</si>
  <si>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</si>
  <si>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</si>
  <si>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</si>
  <si>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</si>
  <si>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</si>
  <si>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</si>
  <si>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</si>
  <si>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</si>
  <si>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</si>
  <si>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</si>
  <si>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</si>
  <si>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</si>
  <si>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</si>
  <si>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</si>
  <si>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</si>
  <si>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</si>
  <si>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</si>
  <si>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</si>
  <si>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</si>
  <si>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</si>
  <si>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</si>
  <si>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</si>
  <si>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</si>
  <si>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</si>
  <si>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</si>
  <si>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</si>
  <si>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</si>
  <si>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</si>
  <si>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</si>
  <si>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</si>
  <si>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</si>
  <si>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</si>
  <si>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</si>
  <si>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</si>
  <si>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</si>
  <si>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</si>
  <si>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</si>
  <si>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</si>
  <si>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</si>
  <si>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</si>
  <si>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</si>
  <si>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</si>
  <si>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</si>
  <si>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</si>
  <si>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</si>
  <si>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</si>
  <si>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</si>
  <si>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</si>
  <si>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</si>
  <si>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</si>
  <si>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</si>
  <si>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</si>
  <si>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</si>
  <si>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</si>
  <si>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</si>
  <si>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</si>
  <si>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</si>
  <si>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</si>
  <si>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</si>
  <si>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</si>
  <si>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</si>
  <si>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</si>
  <si>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</si>
  <si>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</si>
  <si>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</si>
  <si>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</si>
  <si>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</si>
  <si>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</si>
  <si>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</si>
  <si>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</si>
  <si>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</si>
  <si>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</si>
  <si>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</si>
  <si>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</si>
  <si>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</si>
  <si>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</si>
  <si>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</si>
  <si>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</si>
  <si>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</si>
  <si>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</si>
  <si>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</si>
  <si>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</si>
  <si>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</si>
  <si>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</si>
  <si>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</si>
  <si>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</si>
  <si>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</si>
  <si>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</si>
  <si>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</si>
  <si>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</si>
  <si>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</si>
  <si>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</si>
  <si>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</si>
  <si>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</si>
  <si>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</si>
  <si>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</si>
  <si>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</si>
  <si>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</si>
  <si>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</si>
  <si>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</si>
  <si>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</si>
  <si>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</si>
  <si>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</si>
  <si>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</si>
  <si>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</si>
  <si>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</si>
  <si>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</si>
  <si>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</si>
  <si>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</si>
  <si>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</si>
  <si>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</si>
  <si>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</si>
  <si>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</si>
  <si>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</si>
  <si>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</si>
  <si>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</si>
  <si>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</si>
  <si>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</si>
  <si>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</si>
  <si>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</si>
  <si>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</si>
  <si>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</si>
  <si>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</si>
  <si>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</si>
  <si>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</si>
  <si>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</si>
  <si>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</si>
  <si>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</si>
  <si>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</si>
  <si>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</si>
  <si>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</si>
  <si>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</si>
  <si>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</si>
  <si>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</si>
  <si>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</si>
  <si>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</si>
  <si>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</si>
  <si>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</si>
  <si>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</si>
  <si>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</si>
  <si>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</si>
  <si>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</si>
  <si>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</si>
  <si>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</si>
  <si>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</si>
  <si>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</si>
  <si>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</si>
  <si>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</si>
  <si>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</si>
  <si>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</si>
  <si>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</si>
  <si>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</si>
  <si>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</si>
  <si>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</si>
  <si>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</si>
  <si>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</si>
  <si>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</si>
  <si>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</si>
  <si>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</si>
  <si>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</si>
  <si>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</si>
  <si>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</si>
  <si>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</si>
  <si>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</si>
  <si>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</si>
  <si>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</si>
  <si>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</si>
  <si>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</si>
  <si>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</si>
  <si>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</si>
  <si>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</si>
  <si>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</si>
  <si>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</si>
  <si>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</si>
  <si>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</si>
  <si>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</si>
  <si>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</si>
  <si>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</si>
  <si>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</si>
  <si>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</si>
  <si>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</si>
  <si>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</si>
  <si>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</si>
  <si>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</si>
  <si>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</si>
  <si>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</si>
  <si>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</si>
  <si>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</si>
  <si>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</si>
  <si>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</si>
  <si>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</si>
  <si>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</si>
  <si>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</si>
  <si>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</si>
  <si>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</si>
  <si>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</si>
  <si>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</si>
  <si>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</si>
  <si>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</si>
  <si>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</si>
  <si>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</si>
  <si>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</si>
  <si>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</si>
  <si>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</si>
  <si>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</si>
  <si>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</si>
  <si>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</si>
  <si>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</si>
  <si>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</si>
  <si>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</si>
  <si>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</si>
  <si>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</si>
  <si>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</si>
  <si>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</si>
  <si>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</si>
  <si>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</si>
  <si>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</si>
  <si>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</si>
  <si>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</si>
  <si>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</si>
  <si>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</si>
  <si>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</si>
  <si>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</si>
  <si>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</si>
  <si>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</si>
  <si>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</si>
  <si>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</si>
  <si>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</si>
  <si>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</si>
  <si>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</si>
  <si>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</si>
  <si>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</si>
  <si>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</si>
  <si>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</si>
  <si>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</si>
  <si>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</si>
  <si>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</si>
  <si>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</si>
  <si>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</si>
  <si>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</si>
  <si>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</si>
  <si>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</si>
  <si>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</si>
  <si>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</si>
  <si>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</si>
  <si>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</si>
  <si>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</si>
  <si>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</si>
  <si>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</si>
  <si>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</si>
  <si>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</si>
  <si>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</si>
  <si>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</si>
  <si>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</si>
  <si>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</si>
  <si>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</si>
  <si>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</si>
  <si>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</si>
  <si>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</si>
  <si>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</si>
  <si>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</si>
  <si>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</si>
  <si>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</si>
  <si>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</si>
  <si>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</si>
  <si>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</si>
  <si>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</si>
  <si>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</si>
  <si>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</si>
  <si>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</si>
  <si>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</si>
  <si>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</si>
  <si>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</si>
  <si>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</si>
  <si>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</si>
  <si>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</si>
  <si>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</si>
  <si>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</si>
  <si>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</si>
  <si>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</si>
  <si>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</si>
  <si>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</si>
  <si>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</si>
  <si>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</si>
  <si>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</si>
  <si>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</si>
  <si>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</si>
  <si>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</si>
  <si>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</si>
  <si>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</si>
  <si>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</si>
  <si>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</si>
  <si>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</si>
  <si>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</si>
  <si>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</si>
  <si>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</si>
  <si>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</si>
  <si>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</si>
  <si>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</si>
  <si>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</si>
  <si>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</si>
  <si>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</si>
  <si>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</si>
  <si>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</si>
  <si>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</si>
  <si>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</si>
  <si>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</si>
  <si>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</si>
  <si>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</si>
  <si>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</si>
  <si>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</si>
  <si>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</si>
  <si>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</si>
  <si>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</si>
  <si>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</si>
  <si>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</si>
  <si>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</si>
  <si>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</si>
  <si>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</si>
  <si>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</si>
  <si>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</si>
  <si>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</si>
  <si>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</si>
  <si>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</si>
  <si>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</si>
  <si>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</si>
  <si>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</si>
  <si>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</si>
  <si>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</si>
  <si>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</si>
  <si>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</si>
  <si>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</si>
  <si>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</si>
  <si>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</si>
  <si>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</si>
  <si>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</si>
  <si>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</si>
  <si>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</si>
  <si>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</si>
  <si>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</si>
  <si>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</si>
  <si>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</si>
  <si>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</si>
  <si>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</si>
  <si>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</si>
  <si>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</si>
  <si>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</si>
  <si>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</si>
  <si>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</si>
  <si>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</si>
  <si>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</si>
  <si>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</si>
  <si>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</si>
  <si>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</si>
  <si>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</si>
  <si>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</si>
  <si>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</si>
  <si>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</si>
  <si>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</si>
  <si>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</si>
  <si>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</si>
  <si>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</si>
  <si>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</si>
  <si>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</si>
  <si>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</si>
  <si>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</si>
  <si>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</si>
  <si>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</si>
  <si>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</si>
  <si>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</si>
  <si>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</si>
  <si>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</si>
  <si>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</si>
  <si>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</si>
  <si>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</si>
  <si>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</si>
  <si>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</si>
  <si>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</si>
  <si>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</si>
  <si>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</si>
  <si>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</si>
  <si>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</si>
  <si>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</si>
  <si>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</si>
  <si>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</si>
  <si>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</si>
  <si>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</si>
  <si>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</si>
  <si>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</si>
  <si>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</si>
  <si>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</si>
  <si>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</si>
  <si>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</si>
  <si>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</si>
  <si>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</si>
  <si>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</si>
  <si>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</si>
  <si>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</si>
  <si>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</si>
  <si>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</si>
  <si>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</si>
  <si>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</si>
  <si>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</si>
  <si>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</si>
  <si>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</si>
  <si>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</si>
  <si>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</si>
  <si>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</si>
  <si>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</si>
  <si>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</si>
  <si>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</si>
  <si>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</si>
  <si>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</si>
  <si>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</si>
  <si>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</si>
  <si>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</si>
  <si>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</si>
  <si>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</si>
  <si>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</si>
  <si>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</si>
  <si>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</si>
  <si>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</si>
  <si>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</si>
  <si>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</si>
  <si>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</si>
  <si>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</si>
  <si>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</si>
  <si>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</si>
  <si>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</si>
  <si>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</si>
  <si>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</si>
  <si>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</si>
  <si>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</si>
  <si>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</si>
  <si>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</si>
  <si>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</si>
  <si>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</si>
  <si>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</si>
  <si>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</si>
  <si>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</si>
  <si>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</si>
  <si>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</si>
  <si>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</si>
  <si>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</si>
  <si>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</si>
  <si>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</si>
  <si>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</si>
  <si>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</si>
  <si>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</si>
  <si>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</si>
  <si>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</si>
  <si>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</si>
  <si>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</si>
  <si>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</si>
  <si>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</si>
  <si>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</si>
  <si>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</si>
  <si>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</si>
  <si>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</si>
  <si>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</si>
  <si>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</si>
  <si>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</si>
  <si>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</si>
  <si>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</si>
  <si>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</si>
  <si>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</si>
  <si>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</si>
  <si>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</si>
  <si>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</si>
  <si>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</si>
  <si>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</si>
  <si>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</si>
  <si>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</si>
  <si>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</si>
  <si>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</si>
  <si>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</si>
  <si>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</si>
  <si>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</si>
  <si>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</si>
  <si>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</si>
  <si>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</si>
  <si>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</si>
  <si>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</si>
  <si>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</si>
  <si>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</si>
  <si>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</si>
  <si>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</si>
  <si>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</si>
  <si>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</si>
  <si>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</si>
  <si>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</si>
  <si>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</si>
  <si>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</si>
  <si>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</si>
  <si>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</si>
  <si>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</si>
  <si>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</si>
  <si>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</si>
  <si>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</si>
  <si>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</si>
  <si>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</si>
  <si>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</si>
  <si>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</si>
  <si>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</si>
  <si>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</si>
  <si>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</si>
  <si>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</si>
  <si>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</si>
  <si>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</si>
  <si>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</si>
  <si>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</si>
  <si>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</si>
  <si>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</si>
  <si>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</si>
  <si>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</si>
  <si>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</si>
  <si>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</si>
  <si>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</si>
  <si>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</si>
  <si>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</si>
  <si>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</si>
  <si>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</si>
  <si>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</si>
  <si>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</si>
  <si>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</si>
  <si>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</si>
  <si>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</si>
  <si>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</si>
  <si>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</si>
  <si>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</si>
  <si>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</si>
  <si>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</si>
  <si>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</si>
  <si>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</si>
  <si>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</si>
  <si>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</si>
  <si>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</si>
  <si>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</si>
  <si>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</si>
  <si>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</si>
  <si>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</si>
  <si>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</si>
  <si>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</si>
  <si>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</si>
  <si>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</si>
  <si>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</si>
  <si>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</si>
  <si>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</si>
  <si>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</si>
  <si>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</si>
  <si>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</si>
  <si>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</si>
  <si>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</si>
  <si>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</si>
  <si>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</si>
  <si>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</si>
  <si>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</si>
  <si>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</si>
  <si>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</si>
  <si>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</si>
  <si>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</si>
  <si>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</si>
  <si>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</si>
  <si>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</si>
  <si>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</si>
  <si>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</si>
  <si>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</si>
  <si>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</si>
  <si>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</si>
  <si>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</si>
  <si>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</si>
  <si>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</si>
  <si>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</si>
  <si>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</si>
  <si>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</si>
  <si>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</si>
  <si>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</si>
  <si>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</si>
  <si>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</si>
  <si>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</si>
  <si>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</si>
  <si>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</si>
  <si>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</si>
  <si>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</si>
  <si>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</si>
  <si>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</si>
  <si>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</si>
  <si>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</si>
  <si>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</si>
  <si>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</si>
  <si>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</si>
  <si>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</si>
  <si>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</si>
  <si>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</si>
  <si>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</si>
  <si>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</si>
  <si>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</si>
  <si>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</si>
  <si>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</si>
  <si>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</si>
  <si>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</si>
  <si>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</si>
  <si>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</si>
  <si>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</si>
  <si>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</si>
  <si>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</si>
  <si>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</si>
  <si>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</si>
  <si>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</si>
  <si>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</si>
  <si>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</si>
  <si>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</si>
  <si>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</si>
  <si>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</si>
  <si>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</si>
  <si>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</si>
  <si>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</si>
  <si>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</si>
  <si>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</si>
  <si>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</si>
  <si>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</si>
  <si>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</si>
  <si>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</si>
  <si>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</si>
  <si>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</si>
  <si>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</si>
  <si>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</si>
  <si>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</si>
  <si>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</si>
  <si>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</si>
  <si>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</si>
  <si>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</si>
  <si>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</si>
  <si>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</si>
  <si>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</si>
  <si>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</si>
  <si>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</si>
  <si>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</si>
  <si>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</si>
  <si>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</si>
  <si>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</si>
  <si>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</si>
  <si>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</si>
  <si>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</si>
  <si>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</si>
  <si>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</si>
  <si>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</si>
  <si>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</si>
  <si>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</si>
  <si>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</si>
  <si>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</si>
  <si>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</si>
  <si>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</si>
  <si>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</si>
  <si>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</si>
  <si>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</si>
  <si>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</si>
  <si>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</si>
  <si>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</si>
  <si>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</si>
  <si>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</si>
  <si>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</si>
  <si>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</si>
  <si>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</si>
  <si>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</si>
  <si>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</si>
  <si>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</si>
  <si>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</si>
  <si>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</si>
  <si>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</si>
  <si>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</si>
  <si>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</si>
  <si>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</si>
  <si>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</si>
  <si>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</si>
  <si>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</si>
  <si>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</si>
  <si>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</si>
  <si>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</si>
  <si>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</si>
  <si>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</si>
  <si>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</si>
  <si>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</si>
  <si>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</si>
  <si>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</si>
  <si>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</si>
  <si>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</si>
  <si>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</si>
  <si>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</si>
  <si>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</si>
  <si>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</si>
  <si>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</si>
  <si>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</si>
  <si>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</si>
  <si>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</si>
  <si>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</si>
  <si>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</si>
  <si>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</si>
  <si>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</si>
  <si>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</si>
  <si>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</si>
  <si>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</si>
  <si>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</si>
  <si>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</si>
  <si>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</si>
  <si>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</si>
  <si>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</si>
  <si>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</si>
  <si>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</si>
  <si>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</si>
  <si>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</si>
  <si>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</si>
  <si>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</si>
  <si>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</si>
  <si>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</si>
  <si>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</si>
  <si>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</si>
  <si>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</si>
  <si>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</si>
  <si>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</si>
  <si>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</si>
  <si>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</si>
  <si>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</si>
  <si>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</si>
  <si>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</si>
  <si>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</si>
  <si>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</si>
  <si>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</si>
  <si>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</si>
  <si>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</si>
  <si>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</si>
  <si>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</si>
  <si>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</si>
  <si>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</si>
  <si>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</si>
  <si>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</si>
  <si>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</si>
  <si>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</si>
  <si>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</si>
  <si>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</si>
  <si>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</si>
  <si>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</si>
  <si>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</si>
  <si>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</si>
  <si>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</si>
  <si>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</si>
  <si>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</si>
  <si>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</si>
  <si>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</si>
  <si>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</si>
  <si>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</si>
  <si>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</si>
  <si>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</si>
  <si>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</si>
  <si>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</si>
  <si>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</si>
  <si>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</si>
  <si>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</si>
  <si>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</si>
  <si>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</si>
  <si>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</si>
  <si>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</si>
  <si>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</si>
  <si>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</si>
  <si>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</si>
  <si>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</si>
  <si>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</si>
  <si>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</si>
  <si>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</si>
  <si>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</si>
  <si>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</si>
  <si>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</si>
  <si>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</si>
  <si>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</si>
  <si>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</si>
  <si>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</si>
  <si>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</si>
  <si>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</si>
  <si>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</si>
  <si>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</si>
  <si>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</si>
  <si>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</si>
  <si>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</si>
  <si>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</si>
  <si>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</si>
  <si>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</si>
  <si>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</si>
  <si>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</si>
  <si>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</si>
  <si>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</si>
  <si>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</si>
  <si>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</si>
  <si>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</si>
  <si>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</si>
  <si>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</si>
  <si>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</si>
  <si>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</si>
  <si>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</si>
  <si>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</si>
  <si>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</si>
  <si>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</si>
  <si>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</si>
  <si>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</si>
  <si>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</si>
  <si>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</si>
  <si>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</si>
  <si>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</si>
  <si>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</si>
  <si>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</si>
  <si>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</si>
  <si>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</si>
  <si>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</si>
  <si>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</si>
  <si>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</si>
  <si>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</si>
  <si>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</si>
  <si>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</si>
  <si>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</si>
  <si>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</si>
  <si>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</si>
  <si>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</si>
  <si>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</si>
  <si>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</si>
  <si>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</si>
  <si>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</si>
  <si>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</si>
  <si>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</si>
  <si>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</si>
  <si>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</si>
  <si>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</si>
  <si>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</si>
  <si>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</si>
  <si>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</si>
  <si>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</si>
  <si>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</si>
  <si>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</si>
  <si>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</si>
  <si>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</si>
  <si>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</si>
  <si>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</si>
  <si>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</si>
  <si>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</si>
  <si>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</si>
  <si>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</si>
  <si>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</si>
  <si>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</si>
  <si>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</si>
  <si>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</si>
  <si>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</si>
  <si>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</si>
  <si>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</si>
  <si>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</si>
  <si>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</si>
  <si>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</si>
  <si>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</si>
  <si>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</si>
  <si>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</si>
  <si>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</si>
  <si>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</si>
  <si>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</si>
  <si>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</si>
  <si>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</si>
  <si>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</si>
  <si>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</si>
  <si>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</si>
  <si>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</si>
  <si>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</si>
  <si>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</si>
  <si>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</si>
  <si>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</si>
  <si>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</si>
  <si>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</si>
  <si>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</si>
  <si>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</si>
  <si>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</si>
  <si>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</si>
  <si>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</si>
  <si>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</si>
  <si>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</si>
  <si>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</si>
  <si>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</si>
  <si>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</si>
  <si>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</si>
  <si>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</si>
  <si>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</si>
  <si>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</si>
  <si>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</si>
  <si>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</si>
  <si>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</si>
  <si>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</si>
  <si>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</si>
  <si>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</si>
  <si>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</si>
  <si>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</si>
  <si>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</si>
  <si>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</si>
  <si>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</si>
  <si>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</si>
  <si>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</si>
  <si>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</si>
  <si>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</si>
  <si>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</si>
  <si>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</si>
  <si>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</si>
  <si>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</si>
  <si>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</si>
  <si>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</si>
  <si>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</si>
  <si>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</si>
  <si>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</si>
  <si>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</si>
  <si>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</si>
  <si>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</si>
  <si>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</si>
  <si>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</si>
  <si>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</si>
  <si>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</si>
  <si>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</si>
  <si>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</si>
  <si>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</si>
  <si>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</si>
  <si>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</si>
  <si>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</si>
  <si>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</si>
  <si>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</si>
  <si>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</si>
  <si>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</si>
  <si>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</si>
  <si>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</si>
  <si>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</si>
  <si>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</si>
  <si>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</si>
  <si>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</si>
  <si>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</si>
  <si>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</si>
  <si>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</si>
  <si>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</si>
  <si>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</si>
  <si>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</si>
  <si>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</si>
  <si>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</si>
  <si>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</si>
  <si>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</si>
  <si>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</si>
  <si>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</si>
  <si>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</si>
  <si>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</si>
  <si>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</si>
  <si>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</si>
  <si>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</si>
  <si>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</si>
  <si>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</si>
  <si>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</si>
  <si>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</si>
  <si>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</si>
  <si>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</si>
  <si>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</si>
  <si>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</si>
  <si>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</si>
  <si>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</si>
  <si>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</si>
  <si>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</si>
  <si>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</si>
  <si>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</si>
  <si>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</si>
  <si>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</si>
  <si>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</si>
  <si>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</si>
  <si>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</si>
  <si>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</si>
  <si>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</si>
  <si>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</si>
  <si>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</si>
  <si>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</si>
  <si>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</si>
  <si>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</si>
  <si>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</si>
  <si>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</si>
  <si>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</si>
  <si>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</si>
  <si>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</si>
  <si>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</si>
  <si>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</si>
  <si>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</si>
  <si>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</si>
  <si>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</si>
  <si>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</si>
  <si>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</si>
  <si>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</si>
  <si>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</si>
  <si>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</si>
  <si>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</si>
  <si>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</si>
  <si>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</si>
  <si>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</si>
  <si>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</si>
  <si>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</si>
  <si>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</si>
  <si>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</si>
  <si>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</si>
  <si>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</si>
  <si>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</si>
  <si>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</si>
  <si>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</si>
  <si>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</si>
  <si>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</si>
  <si>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</si>
  <si>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</si>
  <si>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</si>
  <si>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</si>
  <si>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</si>
  <si>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</si>
  <si>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</si>
  <si>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</si>
  <si>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</si>
  <si>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</si>
  <si>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</si>
  <si>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</si>
  <si>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</si>
  <si>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</si>
  <si>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</si>
  <si>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</si>
  <si>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</si>
  <si>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</si>
  <si>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</si>
  <si>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</si>
  <si>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</si>
  <si>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</si>
  <si>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</si>
  <si>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</si>
  <si>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</si>
  <si>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</si>
  <si>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</si>
  <si>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</si>
  <si>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</si>
  <si>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</si>
  <si>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</si>
  <si>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</si>
  <si>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</si>
  <si>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</si>
  <si>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</si>
  <si>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</si>
  <si>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</si>
  <si>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</si>
  <si>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</si>
  <si>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</si>
  <si>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</si>
  <si>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</si>
  <si>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</si>
  <si>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</si>
  <si>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</si>
  <si>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</si>
  <si>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</si>
  <si>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</si>
  <si>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</si>
  <si>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</si>
  <si>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</si>
  <si>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</si>
  <si>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</si>
  <si>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</si>
  <si>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</si>
  <si>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</si>
  <si>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</si>
  <si>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</si>
  <si>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</si>
  <si>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</si>
  <si>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</si>
  <si>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</si>
  <si>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</si>
  <si>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</si>
  <si>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</si>
  <si>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</si>
  <si>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</si>
  <si>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</si>
  <si>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</si>
  <si>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</si>
  <si>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</si>
  <si>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</si>
  <si>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</si>
  <si>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</si>
  <si>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</si>
  <si>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</si>
  <si>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</si>
  <si>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</si>
  <si>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</si>
  <si>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</si>
  <si>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</si>
  <si>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</si>
  <si>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</si>
  <si>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</si>
  <si>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</si>
  <si>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</si>
  <si>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</si>
  <si>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</si>
  <si>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</si>
  <si>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</si>
  <si>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</si>
  <si>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</si>
  <si>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</si>
  <si>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</si>
  <si>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</si>
  <si>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</si>
  <si>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</si>
  <si>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</si>
  <si>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</si>
  <si>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</si>
  <si>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</si>
  <si>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</si>
  <si>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</si>
  <si>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</si>
  <si>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</si>
  <si>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</si>
  <si>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</si>
  <si>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</si>
  <si>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</si>
  <si>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</si>
  <si>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</si>
  <si>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</si>
  <si>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</si>
  <si>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</si>
  <si>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</si>
  <si>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</si>
  <si>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</si>
  <si>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</si>
  <si>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</si>
  <si>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</si>
  <si>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</si>
  <si>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</si>
  <si>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</si>
  <si>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</si>
  <si>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</si>
  <si>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</si>
  <si>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</si>
  <si>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</si>
  <si>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</si>
  <si>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</si>
  <si>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</si>
  <si>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</si>
  <si>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</si>
  <si>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</si>
  <si>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</si>
  <si>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</si>
  <si>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</si>
  <si>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</si>
  <si>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</si>
  <si>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</si>
  <si>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</si>
  <si>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</si>
  <si>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</si>
  <si>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</si>
  <si>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</si>
  <si>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</si>
  <si>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</si>
  <si>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</si>
  <si>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</si>
  <si>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</si>
  <si>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</si>
  <si>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</si>
  <si>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</si>
  <si>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</si>
  <si>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</si>
  <si>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</si>
  <si>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</si>
  <si>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</si>
  <si>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</si>
  <si>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</si>
  <si>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</si>
  <si>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</si>
  <si>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</si>
  <si>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</si>
  <si>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</si>
  <si>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</si>
  <si>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</si>
  <si>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</si>
  <si>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</si>
  <si>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</si>
  <si>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</si>
  <si>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</si>
  <si>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</si>
  <si>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</si>
  <si>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</si>
  <si>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</si>
  <si>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</si>
  <si>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</si>
  <si>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</si>
  <si>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</si>
  <si>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</si>
  <si>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</si>
  <si>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</si>
  <si>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</si>
  <si>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</si>
  <si>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</si>
  <si>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</si>
  <si>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</si>
  <si>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</si>
  <si>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</si>
  <si>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</si>
  <si>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</si>
  <si>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</si>
  <si>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</si>
  <si>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</si>
  <si>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</si>
  <si>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</si>
  <si>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</si>
  <si>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</si>
  <si>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</si>
  <si>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</si>
  <si>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</si>
  <si>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</si>
  <si>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</si>
  <si>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</si>
  <si>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</si>
  <si>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</si>
  <si>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</si>
  <si>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</si>
  <si>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</si>
  <si>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</si>
  <si>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</si>
  <si>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</si>
  <si>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</si>
  <si>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</si>
  <si>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</si>
  <si>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</si>
  <si>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</si>
  <si>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</si>
  <si>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</si>
  <si>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</si>
  <si>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</si>
  <si>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</si>
  <si>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</si>
  <si>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</si>
  <si>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</si>
  <si>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</si>
  <si>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</si>
  <si>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</si>
  <si>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</si>
  <si>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</si>
  <si>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</si>
  <si>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</si>
  <si>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</si>
  <si>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</si>
  <si>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</si>
  <si>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</si>
  <si>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</si>
  <si>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</si>
  <si>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</si>
  <si>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</si>
  <si>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</si>
  <si>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</si>
  <si>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</si>
  <si>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</si>
  <si>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</si>
  <si>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</si>
  <si>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</si>
  <si>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</si>
  <si>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</si>
  <si>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</si>
  <si>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</si>
  <si>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</si>
  <si>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</si>
  <si>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</si>
  <si>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</si>
  <si>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</si>
  <si>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</si>
  <si>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</si>
  <si>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</si>
  <si>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</si>
  <si>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</si>
  <si>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</si>
  <si>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</si>
  <si>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</si>
  <si>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</si>
  <si>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</si>
  <si>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</si>
  <si>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</si>
  <si>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</si>
  <si>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</si>
  <si>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</si>
  <si>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</si>
  <si>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</si>
  <si>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</si>
  <si>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</si>
  <si>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</si>
  <si>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</si>
  <si>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</si>
  <si>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</si>
  <si>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</si>
  <si>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</si>
  <si>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</si>
  <si>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</si>
  <si>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</si>
  <si>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</si>
  <si>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</si>
  <si>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</si>
  <si>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</si>
  <si>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</si>
  <si>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</si>
  <si>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</si>
  <si>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</si>
  <si>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</si>
  <si>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</si>
  <si>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</si>
  <si>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</si>
  <si>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</si>
  <si>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</si>
  <si>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</si>
  <si>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</si>
  <si>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</si>
  <si>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</si>
  <si>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</si>
  <si>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</si>
  <si>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</si>
  <si>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</si>
  <si>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</si>
  <si>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</si>
  <si>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</si>
  <si>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</si>
  <si>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</si>
  <si>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</si>
  <si>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</si>
  <si>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</si>
  <si>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</si>
  <si>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</si>
  <si>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</si>
  <si>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</si>
  <si>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</si>
  <si>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</si>
  <si>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</si>
  <si>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</si>
  <si>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</si>
  <si>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</si>
  <si>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</si>
  <si>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</si>
  <si>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</si>
  <si>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</si>
  <si>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</si>
  <si>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</si>
  <si>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</si>
  <si>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</si>
  <si>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</si>
  <si>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</si>
  <si>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</si>
  <si>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</si>
  <si>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</si>
  <si>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</si>
  <si>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</si>
  <si>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</si>
  <si>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</si>
  <si>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</si>
  <si>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</si>
  <si>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</si>
  <si>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</si>
  <si>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</si>
  <si>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</si>
  <si>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</si>
  <si>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</si>
  <si>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</si>
  <si>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</si>
  <si>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</si>
  <si>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</si>
  <si>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</si>
  <si>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</si>
  <si>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</si>
  <si>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</si>
  <si>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</si>
  <si>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</si>
  <si>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</si>
  <si>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</si>
  <si>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</si>
  <si>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</si>
  <si>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</si>
  <si>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</si>
  <si>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</si>
  <si>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</si>
  <si>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</si>
  <si>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</si>
  <si>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</si>
  <si>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</si>
  <si>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</si>
  <si>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</si>
  <si>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</si>
  <si>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</si>
  <si>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</si>
  <si>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</si>
  <si>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</si>
  <si>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</si>
  <si>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</si>
  <si>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</si>
  <si>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</si>
  <si>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</si>
  <si>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</si>
  <si>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</si>
  <si>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</si>
  <si>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</si>
  <si>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</si>
  <si>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</si>
  <si>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</si>
  <si>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</si>
  <si>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</si>
  <si>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</si>
  <si>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</si>
  <si>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</si>
  <si>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</si>
  <si>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</si>
  <si>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</si>
  <si>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</si>
  <si>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</si>
  <si>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</si>
  <si>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</si>
  <si>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</si>
  <si>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</si>
  <si>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</si>
  <si>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</si>
  <si>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</si>
  <si>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</si>
  <si>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</si>
  <si>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</si>
  <si>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</si>
  <si>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</si>
  <si>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</si>
  <si>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</si>
  <si>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</si>
  <si>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</si>
  <si>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</si>
  <si>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</si>
  <si>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</si>
  <si>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</si>
  <si>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</si>
  <si>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</si>
  <si>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</si>
  <si>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</si>
  <si>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</si>
  <si>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</si>
  <si>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</si>
  <si>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</si>
  <si>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</si>
  <si>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</si>
  <si>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</si>
  <si>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</si>
  <si>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</si>
  <si>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</si>
  <si>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</si>
  <si>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</si>
  <si>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</si>
  <si>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</si>
  <si>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</si>
  <si>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</si>
  <si>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</si>
  <si>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</si>
  <si>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</si>
  <si>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</si>
  <si>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</si>
  <si>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</si>
  <si>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</si>
  <si>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</si>
  <si>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</si>
  <si>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</si>
  <si>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</si>
  <si>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</si>
  <si>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</si>
  <si>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</si>
  <si>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</si>
  <si>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</si>
  <si>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</si>
  <si>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</si>
  <si>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</si>
  <si>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</si>
  <si>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</si>
  <si>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</si>
  <si>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</si>
  <si>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</si>
  <si>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</si>
  <si>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</si>
  <si>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</si>
  <si>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</si>
  <si>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</si>
  <si>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</si>
  <si>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</si>
  <si>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</si>
  <si>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</si>
  <si>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</si>
  <si>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</si>
  <si>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</si>
  <si>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</si>
  <si>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</si>
  <si>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</si>
  <si>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</si>
  <si>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</si>
  <si>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</si>
  <si>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</si>
  <si>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</si>
  <si>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</si>
  <si>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</si>
  <si>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</si>
  <si>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</si>
  <si>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</si>
  <si>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</si>
  <si>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</si>
  <si>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</si>
  <si>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</si>
  <si>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</si>
  <si>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</si>
  <si>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</si>
  <si>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</si>
  <si>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</si>
  <si>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</si>
  <si>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</si>
  <si>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</si>
  <si>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</si>
  <si>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</si>
  <si>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</si>
  <si>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</si>
  <si>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</si>
  <si>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</si>
  <si>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</si>
  <si>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</si>
  <si>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</si>
  <si>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</si>
  <si>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</si>
  <si>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</si>
  <si>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</si>
  <si>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</si>
  <si>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</si>
  <si>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</si>
  <si>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</si>
  <si>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</si>
  <si>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</si>
  <si>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</si>
  <si>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</si>
  <si>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</si>
  <si>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</si>
  <si>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</si>
  <si>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</si>
  <si>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</si>
  <si>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</si>
  <si>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</si>
  <si>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</si>
  <si>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</si>
  <si>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</si>
  <si>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</si>
  <si>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</si>
  <si>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</si>
  <si>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</si>
  <si>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</si>
  <si>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</si>
  <si>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</si>
  <si>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</si>
  <si>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</si>
  <si>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</si>
  <si>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</si>
  <si>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</si>
  <si>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</si>
  <si>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</si>
  <si>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</si>
  <si>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</si>
  <si>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</si>
  <si>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</si>
  <si>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</si>
  <si>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</si>
  <si>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</si>
  <si>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</si>
  <si>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</si>
  <si>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</si>
  <si>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</si>
  <si>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</si>
  <si>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</si>
  <si>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</si>
  <si>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</si>
  <si>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</si>
  <si>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</si>
  <si>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</si>
  <si>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</si>
  <si>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</si>
  <si>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</si>
  <si>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</si>
  <si>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</si>
  <si>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</si>
  <si>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</si>
  <si>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</si>
  <si>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</si>
  <si>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</si>
  <si>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</si>
  <si>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</si>
  <si>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</si>
  <si>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</si>
  <si>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</si>
  <si>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</si>
  <si>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</si>
  <si>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</si>
  <si>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</si>
  <si>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</si>
  <si>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</si>
  <si>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</si>
  <si>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</si>
  <si>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</si>
  <si>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</si>
  <si>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</si>
  <si>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</si>
  <si>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</si>
  <si>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</si>
  <si>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</si>
  <si>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</si>
  <si>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</si>
  <si>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</si>
  <si>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</si>
  <si>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</si>
  <si>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</si>
  <si>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</si>
  <si>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</si>
  <si>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</si>
  <si>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</si>
  <si>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</si>
  <si>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</si>
  <si>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</si>
  <si>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</si>
  <si>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</si>
  <si>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</si>
  <si>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</si>
  <si>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</si>
  <si>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</si>
  <si>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</si>
  <si>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</si>
  <si>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</si>
  <si>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</si>
  <si>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</si>
  <si>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</si>
  <si>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</si>
  <si>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</si>
  <si>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</si>
  <si>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</si>
  <si>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</si>
  <si>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</si>
  <si>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</si>
  <si>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</si>
  <si>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</si>
  <si>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</si>
  <si>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</si>
  <si>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</si>
  <si>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</si>
  <si>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</si>
  <si>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</si>
  <si>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</si>
  <si>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</si>
  <si>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</si>
  <si>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</si>
  <si>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</si>
  <si>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</si>
  <si>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</si>
  <si>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</si>
  <si>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</si>
  <si>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</si>
  <si>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</si>
  <si>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</si>
  <si>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</si>
  <si>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</si>
  <si>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</si>
  <si>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</si>
  <si>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</si>
  <si>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</si>
  <si>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</si>
  <si>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</si>
  <si>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</si>
  <si>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</si>
  <si>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</si>
  <si>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</si>
  <si>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</si>
  <si>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</si>
  <si>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</si>
  <si>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</si>
  <si>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</si>
  <si>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</si>
  <si>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</si>
  <si>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</si>
  <si>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</si>
  <si>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</si>
  <si>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</si>
  <si>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</si>
  <si>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</si>
  <si>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</si>
  <si>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</si>
  <si>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</si>
  <si>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</si>
  <si>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</si>
  <si>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</si>
  <si>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</si>
  <si>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</si>
  <si>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</si>
  <si>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</si>
  <si>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</si>
  <si>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</si>
  <si>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</si>
  <si>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</si>
  <si>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</si>
  <si>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</si>
  <si>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</si>
  <si>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</si>
  <si>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</si>
  <si>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</si>
  <si>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</si>
  <si>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</si>
  <si>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</si>
  <si>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</si>
  <si>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</si>
  <si>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</si>
  <si>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</si>
  <si>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</si>
  <si>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</si>
  <si>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</si>
  <si>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</si>
  <si>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</si>
  <si>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</si>
  <si>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</si>
  <si>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</si>
  <si>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</si>
  <si>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</si>
  <si>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</si>
  <si>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</si>
  <si>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</si>
  <si>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</si>
  <si>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</si>
  <si>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</si>
  <si>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</si>
  <si>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</si>
  <si>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</si>
  <si>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</si>
  <si>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</si>
  <si>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</si>
  <si>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</si>
  <si>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</si>
  <si>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</si>
  <si>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</si>
  <si>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</si>
  <si>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</si>
  <si>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</si>
  <si>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</si>
  <si>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</si>
  <si>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</si>
  <si>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</si>
  <si>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</si>
  <si>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</si>
  <si>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</si>
  <si>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</si>
  <si>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</si>
  <si>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</si>
  <si>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</si>
  <si>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</si>
  <si>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</si>
  <si>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</si>
  <si>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</si>
  <si>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</si>
  <si>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</si>
  <si>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</si>
  <si>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</si>
  <si>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</si>
  <si>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</si>
  <si>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</si>
  <si>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</si>
  <si>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</si>
  <si>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</si>
  <si>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</si>
  <si>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</si>
  <si>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</si>
  <si>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</si>
  <si>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</si>
  <si>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</si>
  <si>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</si>
  <si>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</si>
  <si>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</si>
  <si>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</si>
  <si>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</si>
  <si>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</si>
  <si>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</si>
  <si>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</si>
  <si>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</si>
  <si>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</si>
  <si>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</si>
  <si>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</si>
  <si>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</si>
  <si>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</si>
  <si>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</si>
  <si>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</si>
  <si>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</si>
  <si>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</si>
  <si>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</si>
  <si>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</si>
  <si>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</si>
  <si>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</si>
  <si>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</si>
  <si>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</si>
  <si>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</si>
  <si>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</si>
  <si>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</si>
  <si>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</si>
  <si>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</si>
  <si>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</si>
  <si>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</si>
  <si>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</si>
  <si>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</si>
  <si>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</si>
  <si>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</si>
  <si>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</si>
  <si>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</si>
  <si>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</si>
  <si>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</si>
  <si>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</si>
  <si>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</si>
  <si>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</si>
  <si>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</si>
  <si>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</si>
  <si>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</si>
  <si>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</si>
  <si>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</si>
  <si>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</si>
  <si>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</si>
  <si>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</si>
  <si>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</si>
  <si>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</si>
  <si>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</si>
  <si>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</si>
  <si>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</si>
  <si>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</si>
  <si>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</si>
  <si>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</si>
  <si>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</si>
  <si>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</si>
  <si>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</si>
  <si>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</si>
  <si>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</si>
  <si>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</si>
  <si>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</si>
  <si>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</si>
  <si>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</si>
  <si>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</si>
  <si>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</si>
  <si>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</si>
  <si>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</si>
  <si>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</si>
  <si>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</si>
  <si>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</si>
  <si>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</si>
  <si>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</si>
  <si>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</si>
  <si>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</si>
  <si>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</si>
  <si>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</si>
  <si>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</si>
  <si>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</si>
  <si>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</si>
  <si>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</si>
  <si>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</si>
  <si>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</si>
  <si>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</si>
  <si>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</si>
  <si>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</si>
  <si>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</si>
  <si>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</si>
  <si>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</si>
  <si>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</si>
  <si>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</si>
  <si>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</si>
  <si>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</si>
  <si>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</si>
  <si>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</si>
  <si>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</si>
  <si>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</si>
  <si>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</si>
  <si>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</si>
  <si>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</si>
  <si>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</si>
  <si>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</si>
  <si>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</si>
  <si>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</si>
  <si>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</si>
  <si>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</si>
  <si>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</si>
  <si>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</si>
  <si>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</si>
  <si>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</si>
  <si>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</si>
  <si>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</si>
  <si>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</si>
  <si>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</si>
  <si>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</si>
  <si>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</si>
  <si>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</si>
  <si>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</si>
  <si>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</si>
  <si>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</si>
  <si>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</si>
  <si>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</si>
  <si>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</si>
  <si>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</si>
  <si>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</si>
  <si>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</si>
  <si>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</si>
  <si>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</si>
  <si>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</si>
  <si>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</si>
  <si>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</si>
  <si>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</si>
  <si>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</si>
  <si>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</si>
  <si>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</si>
  <si>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</si>
  <si>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</si>
  <si>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</si>
  <si>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</si>
  <si>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</si>
  <si>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</si>
  <si>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</si>
  <si>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</si>
  <si>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</si>
  <si>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</si>
  <si>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</si>
  <si>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</si>
  <si>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</si>
  <si>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</si>
  <si>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</si>
  <si>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</si>
  <si>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</si>
  <si>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</si>
  <si>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</si>
  <si>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</si>
  <si>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</si>
  <si>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</si>
  <si>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</si>
  <si>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</si>
  <si>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</si>
  <si>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</si>
  <si>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</si>
  <si>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</si>
  <si>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</si>
  <si>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</si>
  <si>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</si>
  <si>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</si>
  <si>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</si>
  <si>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</si>
  <si>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</si>
  <si>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</si>
  <si>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</si>
  <si>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</si>
  <si>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</si>
  <si>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</si>
  <si>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</si>
  <si>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</si>
  <si>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</si>
  <si>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</si>
  <si>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</si>
  <si>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</si>
  <si>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</si>
  <si>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</si>
  <si>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</si>
  <si>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</si>
  <si>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</si>
  <si>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</si>
  <si>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</si>
  <si>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</si>
  <si>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</si>
  <si>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</si>
  <si>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</si>
  <si>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</si>
  <si>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</si>
  <si>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</si>
  <si>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</si>
  <si>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</si>
  <si>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</si>
  <si>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</si>
  <si>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</si>
  <si>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</si>
  <si>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</si>
  <si>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</si>
  <si>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</si>
  <si>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</si>
  <si>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</si>
  <si>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</si>
  <si>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</si>
  <si>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</si>
  <si>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</si>
  <si>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</si>
  <si>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</si>
  <si>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</si>
  <si>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</si>
  <si>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</si>
  <si>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</si>
  <si>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</si>
  <si>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</si>
  <si>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</si>
  <si>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</si>
  <si>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</si>
  <si>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</si>
  <si>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</si>
  <si>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</si>
  <si>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</si>
  <si>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</si>
  <si>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</si>
  <si>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</si>
  <si>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</si>
  <si>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</si>
  <si>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</si>
  <si>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</si>
  <si>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</si>
  <si>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</si>
  <si>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</si>
  <si>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</si>
  <si>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</si>
  <si>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</si>
  <si>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</si>
  <si>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</si>
  <si>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</si>
  <si>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</si>
  <si>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</si>
  <si>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</si>
  <si>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</si>
  <si>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</si>
  <si>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</si>
  <si>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</si>
  <si>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</si>
  <si>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</si>
  <si>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</si>
  <si>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</si>
  <si>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</si>
  <si>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</si>
  <si>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</si>
  <si>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</si>
  <si>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</si>
  <si>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</si>
  <si>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</si>
  <si>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</si>
  <si>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</si>
  <si>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</si>
  <si>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</si>
  <si>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</si>
  <si>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</si>
  <si>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</si>
  <si>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</si>
  <si>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</si>
  <si>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</si>
  <si>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</si>
  <si>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</si>
  <si>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</si>
  <si>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</si>
  <si>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</si>
  <si>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</si>
  <si>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</si>
  <si>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</si>
  <si>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</si>
  <si>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</si>
  <si>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</si>
  <si>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</si>
  <si>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</si>
  <si>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</si>
  <si>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</si>
  <si>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</si>
  <si>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</si>
  <si>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</si>
  <si>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</si>
  <si>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</si>
  <si>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</si>
  <si>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</si>
  <si>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</si>
  <si>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</si>
  <si>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</si>
  <si>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</si>
  <si>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</si>
  <si>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</si>
  <si>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</si>
  <si>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</si>
  <si>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</si>
  <si>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</si>
  <si>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</si>
  <si>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</si>
  <si>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</si>
  <si>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</si>
  <si>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</si>
  <si>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</si>
  <si>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</si>
  <si>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</si>
  <si>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</si>
  <si>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</si>
  <si>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</si>
  <si>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</si>
  <si>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</si>
  <si>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</si>
  <si>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</si>
  <si>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</si>
  <si>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</si>
  <si>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</si>
  <si>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</si>
  <si>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</si>
  <si>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</si>
  <si>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</si>
  <si>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</si>
  <si>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</si>
  <si>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</si>
  <si>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</si>
  <si>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</si>
  <si>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</si>
  <si>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</si>
  <si>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</si>
  <si>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</si>
  <si>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</si>
  <si>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</si>
  <si>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</si>
  <si>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</si>
  <si>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</si>
  <si>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</si>
  <si>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</si>
  <si>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</si>
  <si>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</si>
  <si>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</si>
  <si>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</si>
  <si>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</si>
  <si>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</si>
  <si>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</si>
  <si>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</si>
  <si>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</si>
  <si>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</si>
  <si>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</si>
  <si>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</si>
  <si>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</si>
  <si>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</si>
  <si>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</si>
  <si>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</si>
  <si>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</si>
  <si>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</si>
  <si>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</si>
  <si>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</si>
  <si>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</si>
  <si>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</si>
  <si>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</si>
  <si>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</si>
  <si>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</si>
  <si>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</si>
  <si>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</si>
  <si>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</si>
  <si>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</si>
  <si>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</si>
  <si>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</si>
  <si>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</si>
  <si>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</si>
  <si>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</si>
  <si>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</si>
  <si>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</si>
  <si>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</si>
  <si>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</si>
  <si>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</si>
  <si>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</si>
  <si>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</si>
  <si>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</si>
  <si>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</si>
  <si>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</si>
  <si>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</si>
  <si>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</si>
  <si>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</si>
  <si>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</si>
  <si>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</si>
  <si>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</si>
  <si>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</si>
  <si>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</si>
  <si>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</si>
  <si>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</si>
  <si>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</si>
  <si>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</si>
  <si>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</si>
  <si>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</si>
  <si>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</si>
  <si>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</si>
  <si>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</si>
  <si>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</si>
  <si>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</si>
  <si>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</si>
  <si>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</si>
  <si>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</si>
  <si>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</si>
  <si>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</si>
  <si>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</si>
  <si>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</si>
  <si>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</si>
  <si>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</si>
  <si>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</si>
  <si>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</si>
  <si>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</si>
  <si>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</si>
  <si>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</si>
  <si>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</si>
  <si>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</si>
  <si>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</si>
  <si>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</si>
  <si>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</si>
  <si>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</si>
  <si>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</si>
  <si>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</si>
  <si>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</si>
  <si>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</si>
  <si>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</si>
  <si>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</si>
  <si>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</si>
  <si>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</si>
  <si>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</si>
  <si>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</si>
  <si>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</si>
  <si>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</si>
  <si>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</si>
  <si>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</si>
  <si>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</si>
  <si>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</si>
  <si>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</si>
  <si>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</si>
  <si>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</si>
  <si>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</si>
  <si>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</si>
  <si>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</si>
  <si>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</si>
  <si>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</si>
  <si>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</si>
  <si>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</si>
  <si>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</si>
  <si>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</si>
  <si>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</si>
  <si>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</si>
  <si>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</si>
  <si>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</si>
  <si>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</si>
  <si>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</si>
  <si>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</si>
  <si>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</si>
  <si>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</si>
  <si>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</si>
  <si>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</si>
  <si>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</si>
  <si>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</si>
  <si>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</si>
  <si>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</si>
  <si>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</si>
  <si>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</si>
  <si>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</si>
  <si>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</si>
  <si>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</si>
  <si>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</si>
  <si>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</si>
  <si>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</si>
  <si>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</si>
  <si>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</si>
  <si>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</si>
  <si>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</si>
  <si>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</si>
  <si>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</si>
  <si>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</si>
  <si>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</si>
  <si>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</si>
  <si>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</si>
  <si>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</si>
  <si>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</si>
  <si>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</si>
  <si>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</si>
  <si>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</si>
  <si>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</si>
  <si>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</si>
  <si>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</si>
  <si>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</si>
  <si>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</si>
  <si>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</si>
  <si>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</si>
  <si>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</si>
  <si>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</si>
  <si>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</si>
  <si>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</si>
  <si>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</si>
  <si>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</si>
  <si>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</si>
  <si>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</si>
  <si>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</si>
  <si>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</si>
  <si>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</si>
  <si>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</si>
  <si>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</si>
  <si>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</si>
  <si>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</si>
  <si>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</si>
  <si>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</si>
  <si>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</si>
  <si>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</si>
  <si>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</si>
  <si>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</si>
  <si>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</si>
  <si>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</si>
  <si>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</si>
  <si>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</si>
  <si>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</si>
  <si>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</si>
  <si>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</si>
  <si>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</si>
  <si>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</si>
  <si>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</si>
  <si>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</si>
  <si>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</si>
  <si>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</si>
  <si>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</si>
  <si>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</si>
  <si>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</si>
  <si>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</si>
  <si>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</si>
  <si>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</si>
  <si>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</si>
  <si>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</si>
  <si>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</si>
  <si>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</si>
  <si>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</si>
  <si>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</si>
  <si>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</si>
  <si>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</si>
  <si>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</si>
  <si>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</si>
  <si>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</si>
  <si>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</si>
  <si>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</si>
  <si>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</si>
  <si>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</si>
  <si>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</si>
  <si>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</si>
  <si>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</si>
  <si>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</si>
  <si>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</si>
  <si>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</si>
  <si>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</si>
  <si>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</si>
  <si>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</si>
  <si>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</si>
  <si>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</si>
  <si>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</si>
  <si>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</si>
  <si>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</si>
  <si>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</si>
  <si>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</si>
  <si>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</si>
  <si>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</si>
  <si>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</si>
  <si>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</si>
  <si>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</si>
  <si>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</si>
  <si>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</si>
  <si>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</si>
  <si>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</si>
  <si>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</si>
  <si>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</si>
  <si>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</si>
  <si>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</si>
  <si>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</si>
  <si>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</si>
  <si>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</si>
  <si>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</si>
  <si>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</si>
  <si>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</si>
  <si>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</si>
  <si>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</si>
  <si>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</si>
  <si>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</si>
  <si>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</si>
  <si>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</si>
  <si>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</si>
  <si>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</si>
  <si>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</si>
  <si>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</si>
  <si>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</si>
  <si>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</si>
  <si>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</si>
  <si>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</si>
  <si>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</si>
  <si>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</si>
  <si>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</si>
  <si>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</si>
  <si>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</si>
  <si>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</si>
  <si>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</si>
  <si>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</si>
  <si>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</si>
  <si>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</si>
  <si>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</si>
  <si>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</si>
  <si>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</si>
  <si>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</si>
  <si>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</si>
  <si>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</si>
  <si>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</si>
  <si>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</si>
  <si>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</si>
  <si>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</si>
  <si>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</si>
  <si>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</si>
  <si>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</si>
  <si>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</si>
  <si>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</si>
  <si>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</si>
  <si>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</si>
  <si>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</si>
  <si>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</si>
  <si>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</si>
  <si>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</si>
  <si>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</si>
  <si>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</si>
  <si>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</si>
  <si>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</si>
  <si>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</si>
  <si>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</si>
  <si>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</si>
  <si>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</si>
  <si>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</si>
  <si>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</si>
  <si>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</si>
  <si>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</si>
  <si>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</si>
  <si>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</si>
  <si>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</si>
  <si>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</si>
  <si>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</si>
  <si>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</si>
  <si>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</si>
  <si>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</si>
  <si>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</si>
  <si>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</si>
  <si>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</si>
  <si>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</si>
  <si>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</si>
  <si>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</si>
  <si>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</si>
  <si>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</si>
  <si>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</si>
  <si>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</si>
  <si>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</si>
  <si>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</si>
  <si>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</si>
  <si>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</si>
  <si>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</si>
  <si>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</si>
  <si>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</si>
  <si>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</si>
  <si>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</si>
  <si>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</si>
  <si>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</si>
  <si>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</si>
  <si>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</si>
  <si>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</si>
  <si>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</si>
  <si>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</si>
  <si>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</si>
  <si>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</si>
  <si>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</si>
  <si>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</si>
  <si>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</si>
  <si>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</si>
  <si>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</si>
  <si>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</si>
  <si>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</si>
  <si>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</si>
  <si>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</si>
  <si>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</si>
  <si>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</si>
  <si>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</si>
  <si>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</si>
  <si>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</si>
  <si>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</si>
  <si>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</si>
  <si>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</si>
  <si>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</si>
  <si>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</si>
  <si>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</si>
  <si>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</si>
  <si>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</si>
  <si>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</si>
  <si>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</si>
  <si>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</si>
  <si>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</si>
  <si>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</si>
  <si>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</si>
  <si>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</si>
  <si>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</si>
  <si>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</si>
  <si>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</si>
  <si>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</si>
  <si>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</si>
  <si>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</si>
  <si>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</si>
  <si>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</si>
  <si>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</si>
  <si>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</si>
  <si>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</si>
  <si>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</si>
  <si>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</si>
  <si>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</si>
  <si>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</si>
  <si>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</si>
  <si>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</si>
  <si>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</si>
  <si>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</si>
  <si>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</si>
  <si>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</si>
  <si>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</si>
  <si>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</si>
  <si>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</si>
  <si>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</si>
  <si>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</si>
  <si>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</si>
  <si>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</si>
  <si>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</si>
  <si>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</si>
  <si>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</si>
  <si>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</si>
  <si>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</si>
  <si>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</si>
  <si>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</si>
  <si>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</si>
  <si>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</si>
  <si>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</si>
  <si>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</si>
  <si>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</si>
  <si>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</si>
  <si>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</si>
  <si>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</si>
  <si>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</si>
  <si>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</si>
  <si>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</si>
  <si>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</si>
  <si>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</si>
  <si>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</si>
  <si>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</si>
  <si>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</si>
  <si>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</si>
  <si>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</si>
  <si>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</si>
  <si>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</si>
  <si>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</si>
  <si>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</si>
  <si>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</si>
  <si>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</si>
  <si>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</si>
  <si>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</si>
  <si>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</si>
  <si>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</si>
  <si>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</si>
  <si>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</si>
  <si>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</si>
  <si>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</si>
  <si>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</si>
  <si>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</si>
  <si>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</si>
  <si>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</si>
  <si>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</si>
  <si>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</si>
  <si>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</si>
  <si>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</si>
  <si>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</si>
  <si>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</si>
  <si>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</si>
  <si>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</si>
  <si>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</si>
  <si>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</si>
  <si>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</si>
  <si>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</si>
  <si>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</si>
  <si>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</si>
  <si>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</si>
  <si>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</si>
  <si>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</si>
  <si>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</si>
  <si>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</si>
  <si>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</si>
  <si>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</si>
  <si>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</si>
  <si>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</si>
  <si>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</si>
  <si>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</si>
  <si>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</si>
  <si>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</si>
  <si>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</si>
  <si>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</si>
  <si>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</si>
  <si>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</si>
  <si>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</si>
  <si>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</si>
  <si>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</si>
  <si>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</si>
  <si>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</si>
  <si>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</si>
  <si>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</si>
  <si>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</si>
  <si>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</si>
  <si>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</si>
  <si>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</si>
  <si>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</si>
  <si>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</si>
  <si>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</si>
  <si>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</si>
  <si>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</si>
  <si>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</si>
  <si>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</si>
  <si>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</si>
  <si>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</si>
  <si>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</si>
  <si>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</si>
  <si>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</si>
  <si>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</si>
  <si>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</si>
  <si>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</si>
  <si>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</si>
  <si>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</si>
  <si>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</si>
  <si>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</si>
  <si>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</si>
  <si>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</si>
  <si>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</si>
  <si>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</si>
  <si>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</si>
  <si>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</si>
  <si>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</si>
  <si>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</si>
  <si>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</si>
  <si>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</si>
  <si>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</si>
  <si>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</si>
  <si>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</si>
  <si>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</si>
  <si>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</si>
  <si>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</si>
  <si>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</si>
  <si>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</si>
  <si>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</si>
  <si>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</si>
  <si>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</si>
  <si>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</si>
  <si>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</si>
  <si>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</si>
  <si>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</si>
  <si>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</si>
  <si>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</si>
  <si>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</si>
  <si>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</si>
  <si>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</si>
  <si>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</si>
  <si>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</si>
  <si>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</si>
  <si>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</si>
  <si>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</si>
  <si>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</si>
  <si>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</si>
  <si>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</si>
  <si>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</si>
  <si>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</si>
  <si>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</si>
  <si>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</si>
  <si>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</si>
  <si>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</si>
  <si>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</si>
  <si>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</si>
  <si>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</si>
  <si>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</si>
  <si>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</si>
  <si>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</si>
  <si>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</si>
  <si>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</si>
  <si>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</si>
  <si>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</si>
  <si>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</si>
  <si>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</si>
  <si>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</si>
  <si>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</si>
  <si>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</si>
  <si>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</si>
  <si>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</si>
  <si>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</si>
  <si>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</si>
  <si>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</si>
  <si>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</si>
  <si>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</si>
  <si>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</si>
  <si>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</si>
  <si>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</si>
  <si>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</si>
  <si>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</si>
  <si>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</si>
  <si>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</si>
  <si>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</si>
  <si>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</si>
  <si>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</si>
  <si>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</si>
  <si>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</si>
  <si>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</si>
  <si>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</si>
  <si>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</si>
  <si>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</si>
  <si>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</si>
  <si>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</si>
  <si>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</si>
  <si>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</si>
  <si>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</si>
  <si>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</si>
  <si>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</si>
  <si>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</si>
  <si>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</si>
  <si>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</si>
  <si>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</si>
  <si>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</si>
  <si>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</si>
  <si>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</si>
  <si>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</si>
  <si>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</si>
  <si>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</si>
  <si>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</si>
  <si>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</si>
  <si>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</si>
  <si>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</si>
  <si>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</si>
  <si>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</si>
  <si>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</si>
  <si>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</si>
  <si>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</si>
  <si>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</si>
  <si>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</si>
  <si>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</si>
  <si>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</si>
  <si>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</si>
  <si>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</si>
  <si>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</si>
  <si>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</si>
  <si>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</si>
  <si>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</si>
  <si>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</si>
  <si>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</si>
  <si>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</si>
  <si>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</si>
  <si>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</si>
  <si>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</si>
  <si>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</si>
  <si>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</si>
  <si>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</si>
  <si>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</si>
  <si>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</si>
  <si>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</si>
  <si>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</si>
  <si>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</si>
  <si>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</si>
  <si>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</si>
  <si>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</si>
  <si>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</si>
  <si>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</si>
  <si>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</si>
  <si>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</si>
  <si>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</si>
  <si>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</si>
  <si>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</si>
  <si>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</si>
  <si>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</si>
  <si>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</si>
  <si>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</si>
  <si>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</si>
  <si>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</si>
  <si>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</si>
  <si>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</si>
  <si>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</si>
  <si>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</si>
  <si>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</si>
  <si>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</si>
  <si>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</si>
  <si>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</si>
  <si>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</si>
  <si>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</si>
  <si>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</si>
  <si>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</si>
  <si>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</si>
  <si>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</si>
  <si>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</si>
  <si>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</si>
  <si>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</si>
  <si>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</si>
  <si>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</si>
  <si>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</si>
  <si>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</si>
  <si>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</si>
  <si>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</si>
  <si>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</si>
  <si>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</si>
  <si>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</si>
  <si>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</si>
  <si>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</si>
  <si>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</si>
  <si>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</si>
  <si>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</si>
  <si>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</si>
  <si>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</si>
  <si>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</si>
  <si>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</si>
  <si>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</si>
  <si>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</si>
  <si>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</si>
  <si>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</si>
  <si>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</si>
  <si>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</si>
  <si>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</si>
  <si>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</si>
  <si>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</si>
  <si>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</si>
  <si>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</si>
  <si>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</si>
  <si>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</si>
  <si>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</si>
  <si>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</si>
  <si>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</si>
  <si>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</si>
  <si>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</si>
  <si>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</si>
  <si>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</si>
  <si>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</si>
  <si>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</si>
  <si>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</si>
  <si>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</si>
  <si>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</si>
  <si>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</si>
  <si>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</si>
  <si>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</si>
  <si>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</si>
  <si>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</si>
  <si>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</si>
  <si>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</si>
  <si>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</si>
  <si>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</si>
  <si>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</si>
  <si>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</si>
  <si>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</si>
  <si>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</si>
  <si>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</si>
  <si>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</si>
  <si>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</si>
  <si>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</si>
  <si>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</si>
  <si>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</si>
  <si>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</si>
  <si>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</si>
  <si>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</si>
  <si>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</si>
  <si>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</si>
  <si>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</si>
  <si>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</si>
  <si>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</si>
  <si>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</si>
  <si>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</si>
  <si>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</si>
  <si>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</si>
  <si>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</si>
  <si>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</si>
  <si>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</si>
  <si>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</si>
  <si>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</si>
  <si>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</si>
  <si>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</si>
  <si>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</si>
  <si>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</si>
  <si>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</si>
  <si>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</si>
  <si>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</si>
  <si>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</si>
  <si>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</si>
  <si>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</si>
  <si>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</si>
  <si>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</si>
  <si>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</si>
  <si>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</si>
  <si>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</si>
  <si>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</si>
  <si>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</si>
  <si>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</si>
  <si>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</si>
  <si>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</si>
  <si>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</si>
  <si>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</si>
  <si>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</si>
  <si>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</si>
  <si>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</si>
  <si>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</si>
  <si>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</si>
  <si>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</si>
  <si>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</si>
  <si>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</si>
  <si>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</si>
  <si>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</si>
  <si>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</si>
  <si>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</si>
  <si>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</si>
  <si>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</si>
  <si>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</si>
  <si>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</si>
  <si>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</si>
  <si>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</si>
  <si>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</si>
  <si>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</si>
  <si>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</si>
  <si>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</si>
  <si>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</si>
  <si>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</si>
  <si>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</si>
  <si>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</si>
  <si>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</si>
  <si>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</si>
  <si>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</si>
  <si>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</si>
  <si>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</si>
  <si>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</si>
  <si>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</si>
  <si>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</si>
  <si>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</si>
  <si>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</si>
  <si>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</si>
  <si>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</si>
  <si>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</si>
  <si>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</si>
  <si>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</si>
  <si>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</si>
  <si>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</si>
  <si>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</si>
  <si>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</si>
  <si>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</si>
  <si>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</si>
  <si>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</si>
  <si>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</si>
  <si>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</si>
  <si>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</si>
  <si>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</si>
  <si>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</si>
  <si>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</si>
  <si>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</si>
  <si>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</si>
  <si>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</si>
  <si>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</si>
  <si>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</si>
  <si>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</si>
  <si>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</si>
  <si>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</si>
  <si>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</si>
  <si>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</si>
  <si>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</si>
  <si>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</si>
  <si>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</si>
  <si>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</si>
  <si>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</si>
  <si>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</si>
  <si>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</si>
  <si>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</si>
  <si>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</si>
  <si>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</si>
  <si>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</si>
  <si>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</si>
  <si>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</si>
  <si>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</si>
  <si>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</si>
  <si>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</si>
  <si>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</si>
  <si>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</si>
  <si>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</si>
  <si>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</si>
  <si>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</si>
  <si>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</si>
  <si>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</si>
  <si>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</si>
  <si>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</si>
  <si>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</si>
  <si>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</si>
  <si>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</si>
  <si>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</si>
  <si>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</si>
  <si>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</si>
  <si>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</si>
  <si>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</si>
  <si>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</si>
  <si>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</si>
  <si>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</si>
  <si>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</si>
  <si>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</si>
  <si>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</si>
  <si>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</si>
  <si>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</si>
  <si>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</si>
  <si>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</si>
  <si>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</si>
  <si>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</si>
  <si>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</si>
  <si>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</si>
  <si>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</si>
  <si>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</si>
  <si>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</si>
  <si>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</si>
  <si>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</si>
  <si>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</si>
  <si>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</si>
  <si>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</si>
  <si>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</si>
  <si>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</si>
  <si>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</si>
  <si>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</si>
  <si>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</si>
  <si>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</si>
  <si>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</si>
  <si>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</si>
  <si>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</si>
  <si>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</si>
  <si>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</si>
  <si>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</si>
  <si>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</si>
  <si>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</si>
  <si>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</si>
  <si>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</si>
  <si>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</si>
  <si>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</si>
  <si>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</si>
  <si>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</si>
  <si>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</si>
  <si>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</si>
  <si>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</si>
  <si>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</si>
  <si>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</si>
  <si>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</si>
  <si>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</si>
  <si>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</si>
  <si>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</si>
  <si>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</si>
  <si>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</si>
  <si>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</si>
  <si>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</si>
  <si>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</si>
  <si>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</si>
  <si>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</si>
  <si>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</si>
  <si>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</si>
  <si>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</si>
  <si>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</si>
  <si>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</si>
  <si>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</si>
  <si>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</si>
  <si>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</si>
  <si>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</si>
  <si>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</si>
  <si>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</si>
  <si>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</si>
  <si>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</si>
  <si>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</si>
  <si>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</si>
  <si>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</si>
  <si>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</si>
  <si>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</si>
  <si>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</si>
  <si>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</si>
  <si>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</si>
  <si>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</si>
  <si>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</si>
  <si>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</si>
  <si>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</si>
  <si>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</si>
  <si>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</si>
  <si>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</si>
  <si>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</si>
  <si>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</si>
  <si>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</si>
  <si>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</si>
  <si>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</si>
  <si>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</si>
  <si>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</si>
  <si>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</si>
  <si>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</si>
  <si>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</si>
  <si>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</si>
  <si>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</si>
  <si>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</si>
  <si>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</si>
  <si>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</si>
  <si>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</si>
  <si>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</si>
  <si>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</si>
  <si>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</si>
  <si>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</si>
  <si>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</si>
  <si>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</si>
  <si>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</si>
  <si>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</si>
  <si>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</si>
  <si>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</si>
  <si>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</si>
  <si>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</si>
  <si>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</si>
  <si>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</si>
  <si>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</si>
  <si>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</si>
  <si>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</si>
  <si>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</si>
  <si>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</si>
  <si>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</si>
  <si>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</si>
  <si>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</si>
  <si>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</si>
  <si>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</si>
  <si>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</si>
  <si>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</si>
  <si>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</si>
  <si>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</si>
  <si>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</si>
  <si>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</si>
  <si>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</si>
  <si>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</si>
  <si>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</si>
  <si>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</si>
  <si>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</si>
  <si>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</si>
  <si>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</si>
  <si>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</si>
  <si>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</si>
  <si>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</si>
  <si>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</si>
  <si>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</si>
  <si>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</si>
  <si>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</si>
  <si>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</si>
  <si>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</si>
  <si>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</si>
  <si>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</si>
  <si>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</si>
  <si>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</si>
  <si>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</si>
  <si>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</si>
  <si>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</si>
  <si>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</si>
  <si>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</si>
  <si>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</si>
  <si>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</si>
  <si>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</si>
  <si>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</si>
  <si>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</si>
  <si>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</si>
  <si>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</si>
  <si>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</si>
  <si>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</si>
  <si>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</si>
  <si>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</si>
  <si>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</si>
  <si>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</si>
  <si>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</si>
  <si>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</si>
  <si>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</si>
  <si>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</si>
  <si>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</si>
  <si>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</si>
  <si>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</si>
  <si>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</si>
  <si>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</si>
  <si>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</si>
  <si>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</si>
  <si>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</si>
  <si>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</si>
  <si>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</si>
  <si>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</si>
  <si>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</si>
  <si>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</si>
  <si>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</si>
  <si>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</si>
  <si>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</si>
  <si>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</si>
  <si>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</si>
  <si>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</si>
  <si>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</si>
  <si>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</si>
  <si>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</si>
  <si>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</si>
  <si>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</si>
  <si>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</si>
  <si>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</si>
  <si>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</si>
  <si>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</si>
  <si>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</si>
  <si>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</si>
  <si>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</si>
  <si>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</si>
  <si>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</si>
  <si>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</si>
  <si>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</si>
  <si>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</si>
  <si>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</si>
  <si>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</si>
  <si>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</si>
  <si>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</si>
  <si>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</si>
  <si>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</si>
  <si>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</si>
  <si>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</si>
  <si>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</si>
  <si>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</si>
  <si>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</si>
  <si>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</si>
  <si>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</si>
  <si>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</si>
  <si>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</si>
  <si>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</si>
  <si>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</si>
  <si>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</si>
  <si>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</si>
  <si>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</si>
  <si>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</si>
  <si>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</si>
  <si>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</si>
  <si>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</si>
  <si>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</si>
  <si>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</si>
  <si>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</si>
  <si>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</si>
  <si>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</si>
  <si>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</si>
  <si>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</si>
  <si>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</si>
  <si>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</si>
  <si>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</si>
  <si>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</si>
  <si>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</si>
  <si>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</si>
  <si>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</si>
  <si>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</si>
  <si>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</si>
  <si>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</si>
  <si>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</si>
  <si>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</si>
  <si>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</si>
  <si>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</si>
  <si>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</si>
  <si>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</si>
  <si>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</si>
  <si>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</si>
  <si>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</si>
  <si>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</si>
  <si>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</si>
  <si>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</si>
  <si>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</si>
  <si>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</si>
  <si>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</si>
  <si>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</si>
  <si>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</si>
  <si>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</si>
  <si>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</si>
  <si>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</si>
  <si>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</si>
  <si>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</si>
  <si>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</si>
  <si>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</si>
  <si>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</si>
  <si>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</si>
  <si>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</si>
  <si>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</si>
  <si>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</si>
  <si>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</si>
  <si>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</si>
  <si>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</si>
  <si>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</si>
  <si>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</si>
  <si>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</si>
  <si>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</si>
  <si>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</si>
  <si>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</si>
  <si>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</si>
  <si>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</si>
  <si>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</si>
  <si>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</si>
  <si>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</si>
  <si>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</si>
  <si>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</si>
  <si>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</si>
  <si>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</si>
  <si>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</si>
  <si>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</si>
  <si>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</si>
  <si>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</si>
  <si>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</si>
  <si>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</si>
  <si>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</si>
  <si>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</si>
  <si>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</si>
  <si>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</si>
  <si>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</si>
  <si>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</si>
  <si>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</si>
  <si>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</si>
  <si>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</si>
  <si>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</si>
  <si>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</si>
  <si>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</si>
  <si>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</si>
  <si>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</si>
  <si>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</si>
  <si>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</si>
  <si>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</si>
  <si>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</si>
  <si>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</si>
  <si>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</si>
  <si>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</si>
  <si>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</si>
  <si>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</si>
  <si>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</si>
  <si>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</si>
  <si>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</si>
  <si>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</si>
  <si>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</si>
  <si>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</si>
  <si>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</si>
  <si>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</si>
  <si>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</si>
  <si>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</si>
  <si>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</si>
  <si>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</si>
  <si>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</si>
  <si>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</si>
  <si>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</si>
  <si>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</si>
  <si>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</si>
  <si>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</si>
  <si>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</si>
  <si>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</si>
  <si>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</si>
  <si>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</si>
  <si>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</si>
  <si>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</si>
  <si>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</si>
  <si>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</si>
  <si>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</si>
  <si>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</si>
  <si>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</si>
  <si>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</si>
  <si>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</si>
  <si>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</si>
  <si>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</si>
  <si>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</si>
  <si>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</si>
  <si>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</si>
  <si>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</si>
  <si>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</si>
  <si>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</si>
  <si>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</si>
  <si>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</si>
  <si>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</si>
  <si>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</si>
  <si>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</si>
  <si>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</si>
  <si>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</si>
  <si>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</si>
  <si>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</si>
  <si>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</si>
  <si>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</si>
  <si>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</si>
  <si>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</si>
  <si>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</si>
  <si>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</si>
  <si>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</si>
  <si>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</si>
  <si>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</si>
  <si>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</si>
  <si>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</si>
  <si>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</si>
  <si>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</si>
  <si>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</si>
  <si>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</si>
  <si>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</si>
  <si>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</si>
  <si>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</si>
  <si>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</si>
  <si>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</si>
  <si>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</si>
  <si>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</si>
  <si>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</si>
  <si>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</si>
  <si>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</si>
  <si>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</si>
  <si>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</si>
  <si>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</si>
  <si>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</si>
  <si>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</si>
  <si>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</si>
  <si>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</si>
  <si>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</si>
  <si>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</si>
  <si>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</si>
  <si>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</si>
  <si>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</si>
  <si>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</si>
  <si>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</si>
  <si>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</si>
  <si>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</si>
  <si>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</si>
  <si>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</si>
  <si>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</si>
  <si>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</si>
  <si>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</si>
  <si>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</si>
  <si>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</si>
  <si>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</si>
  <si>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</si>
  <si>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</si>
  <si>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</si>
  <si>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</si>
  <si>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</si>
  <si>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</si>
  <si>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</si>
  <si>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</si>
  <si>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</si>
  <si>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</si>
  <si>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</si>
  <si>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</si>
  <si>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</si>
  <si>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</si>
  <si>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</si>
  <si>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</si>
  <si>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</si>
  <si>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</si>
  <si>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</si>
  <si>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</si>
  <si>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</si>
  <si>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</si>
  <si>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</si>
  <si>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</si>
  <si>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</si>
  <si>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</si>
  <si>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</si>
  <si>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</si>
  <si>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</si>
  <si>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</si>
  <si>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</si>
  <si>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</si>
  <si>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</si>
  <si>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</si>
  <si>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</si>
  <si>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</si>
  <si>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</si>
  <si>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</si>
  <si>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</si>
  <si>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</si>
  <si>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</si>
  <si>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</si>
  <si>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</si>
  <si>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</si>
  <si>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</si>
  <si>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</si>
  <si>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</si>
  <si>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</si>
  <si>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</si>
  <si>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</si>
  <si>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</si>
  <si>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</si>
  <si>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</si>
  <si>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</si>
  <si>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</si>
  <si>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</si>
  <si>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</si>
  <si>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</si>
  <si>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</si>
  <si>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</si>
  <si>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</si>
  <si>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</si>
  <si>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</si>
  <si>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</si>
  <si>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</si>
  <si>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</si>
  <si>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</si>
  <si>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</si>
  <si>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</si>
  <si>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</si>
  <si>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</si>
  <si>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</si>
  <si>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</si>
  <si>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</si>
  <si>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</si>
  <si>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</si>
  <si>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</si>
  <si>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</si>
  <si>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</si>
  <si>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</si>
  <si>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</si>
  <si>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</si>
  <si>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</si>
  <si>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</si>
  <si>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</si>
  <si>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</si>
  <si>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</si>
  <si>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</si>
  <si>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</si>
  <si>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</si>
  <si>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</si>
  <si>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</si>
  <si>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</si>
  <si>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</si>
  <si>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</si>
  <si>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</si>
  <si>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</si>
  <si>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</si>
  <si>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</si>
  <si>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</si>
  <si>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</si>
  <si>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</si>
  <si>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</si>
  <si>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</si>
  <si>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</si>
  <si>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</si>
  <si>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</si>
  <si>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</si>
  <si>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</si>
  <si>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</si>
  <si>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</si>
  <si>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</si>
  <si>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</si>
  <si>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</si>
  <si>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</si>
  <si>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</si>
  <si>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</si>
  <si>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</si>
  <si>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</si>
  <si>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</si>
  <si>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</si>
  <si>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</si>
  <si>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</si>
  <si>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</si>
  <si>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</si>
  <si>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</si>
  <si>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</si>
  <si>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</si>
  <si>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</si>
  <si>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</si>
  <si>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</si>
  <si>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</si>
  <si>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</si>
  <si>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</si>
  <si>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</si>
  <si>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</si>
  <si>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</si>
  <si>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</si>
  <si>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</si>
  <si>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</si>
  <si>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</si>
  <si>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</si>
  <si>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</si>
  <si>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</si>
  <si>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</si>
  <si>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</si>
  <si>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</si>
  <si>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</si>
  <si>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</si>
  <si>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</si>
  <si>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</si>
  <si>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</si>
  <si>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</si>
  <si>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</si>
  <si>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</si>
  <si>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</si>
  <si>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</si>
  <si>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</si>
  <si>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</si>
  <si>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</si>
  <si>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</si>
  <si>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</si>
  <si>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</si>
  <si>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</si>
  <si>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</si>
  <si>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</si>
  <si>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</si>
  <si>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</si>
  <si>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</si>
  <si>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</si>
  <si>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</si>
  <si>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</si>
  <si>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</si>
  <si>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</si>
  <si>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</si>
  <si>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</si>
  <si>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</si>
  <si>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</si>
  <si>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</si>
  <si>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</si>
  <si>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</si>
  <si>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</si>
  <si>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</si>
  <si>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</si>
  <si>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</si>
  <si>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</si>
  <si>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</si>
  <si>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</si>
  <si>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</si>
  <si>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</si>
  <si>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</si>
  <si>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</si>
  <si>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</si>
  <si>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</si>
  <si>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</si>
  <si>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</si>
  <si>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</si>
  <si>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</si>
  <si>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</si>
  <si>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</si>
  <si>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</si>
  <si>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</si>
  <si>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</si>
  <si>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</si>
  <si>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</si>
  <si>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</si>
  <si>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</si>
  <si>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</si>
  <si>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</si>
  <si>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</si>
  <si>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</si>
  <si>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</si>
  <si>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</si>
  <si>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</si>
  <si>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</si>
  <si>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</si>
  <si>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</si>
  <si>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</si>
  <si>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</si>
  <si>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</si>
  <si>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</si>
  <si>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</si>
  <si>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</si>
  <si>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</si>
  <si>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</si>
  <si>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</si>
  <si>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</si>
  <si>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</si>
  <si>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</si>
  <si>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</si>
  <si>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</si>
  <si>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</si>
  <si>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</si>
  <si>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</si>
  <si>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</si>
  <si>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</si>
  <si>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</si>
  <si>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</si>
  <si>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</si>
  <si>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</si>
  <si>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</si>
  <si>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</si>
  <si>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</si>
  <si>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</si>
  <si>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</si>
  <si>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</si>
  <si>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</si>
  <si>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</si>
  <si>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</si>
  <si>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</si>
  <si>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</si>
  <si>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</si>
  <si>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</si>
  <si>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</si>
  <si>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</si>
  <si>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</si>
  <si>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</si>
  <si>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</si>
  <si>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</si>
  <si>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</si>
  <si>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</si>
  <si>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</si>
  <si>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</si>
  <si>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</si>
  <si>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</si>
  <si>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</si>
  <si>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</si>
  <si>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</si>
  <si>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</si>
  <si>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</si>
  <si>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</si>
  <si>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</si>
  <si>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</si>
  <si>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</si>
  <si>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</si>
  <si>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</si>
  <si>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</si>
  <si>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</si>
  <si>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</si>
  <si>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</si>
  <si>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</si>
  <si>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</si>
  <si>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</si>
  <si>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</si>
  <si>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</si>
  <si>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</si>
  <si>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</si>
  <si>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</si>
  <si>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</si>
  <si>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</si>
  <si>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</si>
  <si>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</si>
  <si>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</si>
  <si>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</si>
  <si>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</si>
  <si>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</si>
  <si>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</si>
  <si>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</si>
  <si>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</si>
  <si>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</si>
  <si>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</si>
  <si>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</si>
  <si>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</si>
  <si>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</si>
  <si>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</si>
  <si>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</si>
  <si>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</si>
  <si>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</si>
  <si>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</si>
  <si>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</si>
  <si>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</si>
  <si>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</si>
  <si>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</si>
  <si>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</si>
  <si>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</si>
  <si>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</si>
  <si>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</si>
  <si>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</si>
  <si>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</si>
  <si>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</si>
  <si>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</si>
  <si>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</si>
  <si>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</si>
  <si>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</si>
  <si>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</si>
  <si>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</si>
  <si>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</si>
  <si>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</si>
  <si>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</si>
  <si>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</si>
  <si>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</si>
  <si>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</si>
  <si>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</si>
  <si>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</si>
  <si>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</si>
  <si>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</si>
  <si>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</si>
  <si>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</si>
  <si>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</si>
  <si>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</si>
  <si>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</si>
  <si>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</si>
  <si>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</si>
  <si>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</si>
  <si>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</si>
  <si>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</si>
  <si>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</si>
  <si>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</si>
  <si>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</si>
  <si>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</si>
  <si>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</si>
  <si>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</si>
  <si>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</si>
  <si>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</si>
  <si>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</si>
  <si>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</si>
  <si>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</si>
  <si>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</si>
  <si>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</si>
  <si>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</si>
  <si>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</si>
  <si>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</si>
  <si>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</si>
  <si>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</si>
  <si>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</si>
  <si>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</si>
  <si>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</si>
  <si>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</si>
  <si>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</si>
  <si>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</si>
  <si>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</si>
  <si>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</si>
  <si>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</si>
  <si>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</si>
  <si>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</si>
  <si>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</si>
  <si>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</si>
  <si>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</si>
  <si>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</si>
  <si>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</si>
  <si>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</si>
  <si>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</si>
  <si>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</si>
  <si>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</si>
  <si>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</si>
  <si>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</si>
  <si>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</si>
  <si>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</si>
  <si>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</si>
  <si>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</si>
  <si>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</si>
  <si>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</si>
  <si>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</si>
  <si>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</si>
  <si>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</si>
  <si>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</si>
  <si>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</si>
  <si>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</si>
  <si>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</si>
  <si>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</si>
  <si>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</si>
  <si>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</si>
  <si>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</si>
  <si>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</si>
  <si>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</si>
  <si>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</si>
  <si>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</si>
  <si>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</si>
  <si>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</si>
  <si>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</si>
  <si>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</si>
  <si>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</si>
  <si>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</si>
  <si>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</si>
  <si>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</si>
  <si>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</si>
  <si>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</si>
  <si>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</si>
  <si>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</si>
  <si>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</si>
  <si>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</si>
  <si>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</si>
  <si>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</si>
  <si>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</si>
  <si>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</si>
  <si>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</si>
  <si>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</si>
  <si>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</si>
  <si>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</si>
  <si>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</si>
  <si>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</si>
  <si>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</si>
  <si>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</si>
  <si>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</si>
  <si>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</si>
  <si>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</si>
  <si>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</si>
  <si>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</si>
  <si>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</si>
  <si>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</si>
  <si>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</si>
  <si>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</si>
  <si>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</si>
  <si>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</si>
  <si>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</si>
  <si>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</si>
  <si>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</si>
  <si>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</si>
  <si>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</si>
  <si>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</si>
  <si>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</si>
  <si>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</si>
  <si>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</si>
  <si>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</si>
  <si>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</si>
  <si>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</si>
  <si>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</si>
  <si>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</si>
  <si>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</si>
  <si>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</si>
  <si>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</si>
  <si>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</si>
  <si>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</si>
  <si>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</si>
  <si>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</si>
  <si>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</si>
  <si>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</si>
  <si>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</si>
  <si>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</si>
  <si>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</si>
  <si>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</si>
  <si>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</si>
  <si>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</si>
  <si>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</si>
  <si>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</si>
  <si>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</si>
  <si>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</si>
  <si>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</si>
  <si>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</si>
  <si>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</si>
  <si>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</si>
  <si>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</si>
  <si>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</si>
  <si>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</si>
  <si>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</si>
  <si>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</si>
  <si>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</si>
  <si>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</si>
  <si>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</si>
  <si>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</si>
  <si>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</si>
  <si>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</si>
  <si>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</si>
  <si>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</si>
  <si>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</si>
  <si>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</si>
  <si>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</si>
  <si>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</si>
  <si>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</si>
  <si>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</si>
  <si>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</si>
  <si>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</si>
  <si>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</si>
  <si>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</si>
  <si>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</si>
  <si>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</si>
  <si>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</si>
  <si>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</si>
  <si>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</si>
  <si>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</si>
  <si>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</si>
  <si>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</si>
  <si>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</si>
  <si>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</si>
  <si>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</si>
  <si>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</si>
  <si>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</si>
  <si>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</si>
  <si>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</si>
  <si>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</si>
  <si>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</si>
  <si>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</si>
  <si>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</si>
  <si>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</si>
  <si>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</si>
  <si>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</si>
  <si>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</si>
  <si>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</si>
  <si>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</si>
  <si>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</si>
  <si>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</si>
  <si>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</si>
  <si>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</si>
  <si>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</si>
  <si>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</si>
  <si>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</si>
  <si>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</si>
  <si>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</si>
  <si>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</si>
  <si>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</si>
  <si>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</si>
  <si>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</si>
  <si>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</si>
  <si>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</si>
  <si>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</si>
  <si>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</si>
  <si>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</si>
  <si>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</si>
  <si>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</si>
  <si>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</si>
  <si>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</si>
  <si>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</si>
  <si>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</si>
  <si>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</si>
  <si>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</si>
  <si>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</si>
  <si>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</si>
  <si>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</si>
  <si>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</si>
  <si>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</si>
  <si>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</si>
  <si>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</si>
  <si>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</si>
  <si>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</si>
  <si>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</si>
  <si>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</si>
  <si>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</si>
  <si>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</si>
  <si>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</si>
  <si>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</si>
  <si>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</si>
  <si>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</si>
  <si>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</si>
  <si>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</si>
  <si>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</si>
  <si>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</si>
  <si>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</si>
  <si>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</si>
  <si>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</si>
  <si>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</si>
  <si>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</si>
  <si>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</si>
  <si>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</si>
  <si>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</si>
  <si>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</si>
  <si>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</si>
  <si>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</si>
  <si>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</si>
  <si>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</si>
  <si>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</si>
  <si>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</si>
  <si>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</si>
  <si>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</si>
  <si>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</si>
  <si>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</si>
  <si>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</si>
  <si>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</si>
  <si>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</si>
  <si>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</si>
  <si>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</si>
  <si>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</si>
  <si>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</si>
  <si>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</si>
  <si>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</si>
  <si>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</si>
  <si>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</si>
  <si>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</si>
  <si>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</si>
  <si>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</si>
  <si>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</si>
  <si>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</si>
  <si>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</si>
  <si>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</si>
  <si>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</si>
  <si>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</si>
  <si>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</si>
  <si>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</si>
  <si>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</si>
  <si>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</si>
  <si>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</si>
  <si>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</si>
  <si>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</si>
  <si>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</si>
  <si>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</si>
  <si>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</si>
  <si>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</si>
  <si>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</si>
  <si>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</si>
  <si>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</si>
  <si>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</si>
  <si>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</si>
  <si>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</si>
  <si>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</si>
  <si>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</si>
  <si>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</si>
  <si>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</si>
  <si>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</si>
  <si>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</si>
  <si>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</si>
  <si>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</si>
  <si>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</si>
  <si>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</si>
  <si>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</si>
  <si>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</si>
  <si>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</si>
  <si>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</si>
  <si>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</si>
  <si>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</si>
  <si>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</si>
  <si>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</si>
  <si>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</si>
  <si>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</si>
  <si>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</si>
  <si>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</si>
  <si>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</si>
  <si>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</si>
  <si>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</si>
  <si>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</si>
  <si>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</si>
  <si>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</si>
  <si>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</si>
  <si>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</si>
  <si>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</si>
  <si>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</si>
  <si>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</si>
  <si>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</si>
  <si>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</si>
  <si>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</si>
  <si>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</si>
  <si>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</si>
  <si>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</si>
  <si>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</si>
  <si>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</si>
  <si>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</si>
  <si>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</si>
  <si>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</si>
  <si>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</si>
  <si>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</si>
  <si>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</si>
  <si>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</si>
  <si>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</si>
  <si>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</si>
  <si>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</si>
  <si>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</si>
  <si>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</si>
  <si>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</si>
  <si>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</si>
  <si>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</si>
  <si>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</si>
  <si>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</si>
  <si>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</si>
  <si>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</si>
  <si>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</si>
  <si>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</si>
  <si>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</si>
  <si>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</si>
  <si>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</si>
  <si>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</si>
  <si>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</si>
  <si>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</si>
  <si>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</si>
  <si>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</si>
  <si>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</si>
  <si>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</si>
  <si>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</si>
  <si>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</si>
  <si>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</si>
  <si>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</si>
  <si>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</si>
  <si>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</si>
  <si>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</si>
  <si>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</si>
  <si>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</si>
  <si>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</si>
  <si>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</si>
  <si>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</si>
  <si>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</si>
  <si>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</si>
  <si>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</si>
  <si>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</si>
  <si>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</si>
  <si>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</si>
  <si>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</si>
  <si>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</si>
  <si>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</si>
  <si>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</si>
  <si>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</si>
  <si>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</si>
  <si>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</si>
  <si>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</si>
  <si>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</si>
  <si>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</si>
  <si>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</si>
  <si>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</si>
  <si>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</si>
  <si>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</si>
  <si>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</si>
  <si>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</si>
  <si>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</si>
  <si>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</si>
  <si>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</si>
  <si>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</si>
  <si>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</si>
  <si>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</si>
  <si>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</si>
  <si>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</si>
  <si>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</si>
  <si>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</si>
  <si>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</si>
  <si>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</si>
  <si>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</si>
  <si>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</si>
  <si>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</si>
  <si>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</si>
  <si>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</si>
  <si>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</si>
  <si>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</si>
  <si>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</si>
  <si>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</si>
  <si>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</si>
  <si>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</si>
  <si>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</si>
  <si>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</si>
  <si>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</si>
  <si>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</si>
  <si>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</si>
  <si>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</si>
  <si>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</si>
  <si>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</si>
  <si>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</si>
  <si>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</si>
  <si>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</si>
  <si>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</si>
  <si>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</si>
  <si>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</si>
  <si>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</si>
  <si>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</si>
  <si>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</si>
  <si>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</si>
  <si>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</si>
  <si>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</si>
  <si>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</si>
  <si>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</si>
  <si>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</si>
  <si>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</si>
  <si>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</si>
  <si>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</si>
  <si>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</si>
  <si>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</si>
  <si>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</si>
  <si>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</si>
  <si>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</si>
  <si>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</si>
  <si>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</si>
  <si>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</si>
  <si>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</si>
  <si>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</si>
  <si>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</si>
  <si>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</si>
  <si>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</si>
  <si>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</si>
  <si>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</si>
  <si>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</si>
  <si>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</si>
  <si>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</si>
  <si>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</si>
  <si>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</si>
  <si>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</si>
  <si>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</si>
  <si>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</si>
  <si>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</si>
  <si>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</si>
  <si>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</si>
  <si>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</si>
  <si>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</si>
  <si>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</si>
  <si>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</si>
  <si>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</si>
  <si>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</si>
  <si>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</si>
  <si>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</si>
  <si>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</si>
  <si>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</si>
  <si>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</si>
  <si>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</si>
  <si>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</si>
  <si>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</si>
  <si>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</si>
  <si>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</si>
  <si>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</si>
  <si>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</si>
  <si>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</si>
  <si>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</si>
  <si>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</si>
  <si>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</si>
  <si>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</si>
  <si>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</si>
  <si>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</si>
  <si>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</si>
  <si>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</si>
  <si>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</si>
  <si>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</si>
  <si>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</si>
  <si>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</si>
  <si>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</si>
  <si>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</si>
  <si>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</si>
  <si>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</si>
  <si>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</si>
  <si>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</si>
  <si>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</si>
  <si>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</si>
  <si>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</si>
  <si>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</si>
  <si>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</si>
  <si>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</si>
  <si>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</si>
  <si>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</si>
  <si>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</si>
  <si>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</si>
  <si>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</si>
  <si>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</si>
  <si>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</si>
  <si>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</si>
  <si>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</si>
  <si>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</si>
  <si>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</si>
  <si>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</si>
  <si>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</si>
  <si>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</si>
  <si>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</si>
  <si>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</si>
  <si>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</si>
  <si>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</si>
  <si>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</si>
  <si>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</si>
  <si>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</si>
  <si>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</si>
  <si>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</si>
  <si>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</si>
  <si>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</si>
  <si>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</si>
  <si>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</si>
  <si>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</si>
  <si>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</si>
  <si>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</si>
  <si>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</si>
  <si>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</si>
  <si>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</si>
  <si>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</si>
  <si>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</si>
  <si>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</si>
  <si>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</si>
  <si>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</si>
  <si>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</si>
  <si>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</si>
  <si>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</si>
  <si>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</si>
  <si>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</si>
  <si>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</si>
  <si>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</si>
  <si>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</si>
  <si>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</si>
  <si>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</si>
  <si>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</si>
  <si>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</si>
  <si>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</si>
  <si>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</si>
  <si>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</si>
  <si>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</si>
  <si>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</si>
  <si>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</si>
  <si>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</si>
  <si>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</si>
  <si>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</si>
  <si>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</si>
  <si>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</si>
  <si>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</si>
  <si>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</si>
  <si>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</si>
  <si>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</si>
  <si>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</si>
  <si>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</si>
  <si>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</si>
  <si>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</si>
  <si>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</si>
  <si>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</si>
  <si>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</si>
  <si>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</si>
  <si>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</si>
  <si>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</si>
  <si>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</si>
  <si>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</si>
  <si>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</si>
  <si>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</si>
  <si>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</si>
  <si>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</si>
  <si>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</si>
  <si>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</si>
  <si>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</si>
  <si>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</si>
  <si>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</si>
  <si>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</si>
  <si>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</si>
  <si>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</si>
  <si>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</si>
  <si>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</si>
  <si>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</si>
  <si>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</si>
  <si>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</si>
  <si>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</si>
  <si>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</si>
  <si>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</si>
  <si>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</si>
  <si>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</si>
  <si>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</si>
  <si>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</si>
  <si>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</si>
  <si>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</si>
  <si>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</si>
  <si>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</si>
  <si>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</si>
  <si>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</si>
  <si>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</si>
  <si>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</si>
  <si>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</si>
  <si>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</si>
  <si>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</si>
  <si>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</si>
  <si>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</si>
  <si>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</si>
  <si>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</si>
  <si>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</si>
  <si>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</si>
  <si>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</si>
  <si>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</si>
  <si>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</si>
  <si>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</si>
  <si>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</si>
  <si>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</si>
  <si>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</si>
  <si>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</si>
  <si>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</si>
  <si>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</si>
  <si>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</si>
  <si>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</si>
  <si>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</si>
  <si>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</si>
  <si>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</si>
  <si>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</si>
  <si>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</si>
  <si>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</si>
  <si>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</si>
  <si>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</si>
  <si>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</si>
  <si>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</si>
  <si>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</si>
  <si>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</si>
  <si>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</si>
  <si>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</si>
  <si>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</si>
  <si>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</si>
  <si>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</si>
  <si>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</si>
  <si>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</si>
  <si>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</si>
  <si>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</si>
  <si>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</si>
  <si>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</si>
  <si>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</si>
  <si>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</si>
  <si>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</si>
  <si>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</si>
  <si>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</si>
  <si>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</si>
  <si>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</si>
  <si>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</si>
  <si>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</si>
  <si>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</si>
  <si>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</si>
  <si>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</si>
  <si>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</si>
  <si>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</si>
  <si>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</si>
  <si>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</si>
  <si>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</si>
  <si>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</si>
  <si>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</si>
  <si>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</si>
  <si>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</si>
  <si>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</si>
  <si>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</si>
  <si>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</si>
  <si>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</si>
  <si>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</si>
  <si>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</si>
  <si>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</si>
  <si>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</si>
  <si>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</si>
  <si>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</si>
  <si>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</si>
  <si>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</si>
  <si>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</si>
  <si>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</si>
  <si>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</si>
  <si>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</si>
  <si>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</si>
  <si>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</si>
  <si>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</si>
  <si>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</si>
  <si>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</si>
  <si>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</si>
  <si>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</si>
  <si>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</si>
  <si>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</si>
  <si>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</si>
  <si>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</si>
  <si>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</si>
  <si>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</si>
  <si>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</si>
  <si>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</si>
  <si>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</si>
  <si>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</si>
  <si>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</si>
  <si>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</si>
  <si>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</si>
  <si>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</si>
  <si>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</si>
  <si>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</si>
  <si>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</si>
  <si>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</si>
  <si>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</si>
  <si>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</si>
  <si>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</si>
  <si>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</si>
  <si>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</si>
  <si>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</si>
  <si>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</si>
  <si>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</si>
  <si>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</si>
  <si>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</si>
  <si>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</si>
  <si>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</si>
  <si>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</si>
  <si>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</si>
  <si>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</si>
  <si>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</si>
  <si>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</si>
  <si>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</si>
  <si>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</si>
  <si>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</si>
  <si>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</si>
  <si>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</si>
  <si>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</si>
  <si>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</si>
  <si>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</si>
  <si>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</si>
  <si>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</si>
  <si>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</si>
  <si>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</si>
  <si>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</si>
  <si>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</si>
  <si>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</si>
  <si>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</si>
  <si>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</si>
  <si>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</si>
  <si>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</si>
  <si>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</si>
  <si>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</si>
  <si>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</si>
  <si>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</si>
  <si>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</si>
  <si>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</si>
  <si>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</si>
  <si>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</si>
  <si>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</si>
  <si>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</si>
  <si>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</si>
  <si>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</si>
  <si>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</si>
  <si>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</si>
  <si>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</si>
  <si>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</si>
  <si>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</si>
  <si>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</si>
  <si>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</si>
  <si>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</si>
  <si>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</si>
  <si>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</si>
  <si>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</si>
  <si>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</si>
  <si>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</si>
  <si>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</si>
  <si>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</si>
  <si>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</si>
  <si>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</si>
  <si>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</si>
  <si>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</si>
  <si>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</si>
  <si>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</si>
  <si>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</si>
  <si>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</si>
  <si>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</si>
  <si>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</si>
  <si>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</si>
  <si>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</si>
  <si>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</si>
  <si>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</si>
  <si>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</si>
  <si>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</si>
  <si>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</si>
  <si>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</si>
  <si>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</si>
  <si>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</si>
  <si>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</si>
  <si>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</si>
  <si>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</si>
  <si>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</si>
  <si>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</si>
  <si>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</si>
  <si>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</si>
  <si>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</si>
  <si>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</si>
  <si>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</si>
  <si>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</si>
  <si>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</si>
  <si>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</si>
  <si>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</si>
  <si>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</si>
  <si>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</si>
  <si>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</si>
  <si>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</si>
  <si>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</si>
  <si>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</si>
  <si>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</si>
  <si>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</si>
  <si>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</si>
  <si>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</si>
  <si>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</si>
  <si>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</si>
  <si>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</si>
  <si>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</si>
  <si>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</si>
  <si>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</si>
  <si>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</si>
  <si>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</si>
  <si>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</si>
  <si>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</si>
  <si>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</si>
  <si>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</si>
  <si>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</si>
  <si>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</si>
  <si>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</si>
  <si>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</si>
  <si>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</si>
  <si>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</si>
  <si>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</si>
  <si>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</si>
  <si>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</si>
  <si>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</si>
  <si>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</si>
  <si>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</si>
  <si>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</si>
  <si>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</si>
  <si>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</si>
  <si>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</si>
  <si>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</si>
  <si>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</si>
  <si>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</si>
  <si>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</si>
  <si>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</si>
  <si>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</si>
  <si>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</si>
  <si>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</si>
  <si>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</si>
  <si>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</si>
  <si>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</si>
  <si>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</si>
  <si>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</si>
  <si>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</si>
  <si>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</si>
  <si>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</si>
  <si>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</si>
  <si>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</si>
  <si>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</si>
  <si>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</si>
  <si>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</si>
  <si>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</si>
  <si>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</si>
  <si>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</si>
  <si>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</si>
  <si>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</si>
  <si>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</si>
  <si>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</si>
  <si>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</si>
  <si>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</si>
  <si>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</si>
  <si>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</si>
  <si>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</si>
  <si>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</si>
  <si>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</si>
  <si>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</si>
  <si>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</si>
  <si>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</si>
  <si>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</si>
  <si>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</si>
  <si>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</si>
  <si>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</si>
  <si>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</si>
  <si>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</si>
  <si>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</si>
  <si>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</si>
  <si>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</si>
  <si>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</si>
  <si>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</si>
  <si>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</si>
  <si>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</si>
  <si>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</si>
  <si>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</si>
  <si>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</si>
  <si>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</si>
  <si>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</si>
  <si>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</si>
  <si>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</si>
  <si>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</si>
  <si>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</si>
  <si>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</si>
  <si>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</si>
  <si>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</si>
  <si>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</si>
  <si>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</si>
  <si>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</si>
  <si>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</si>
  <si>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</si>
  <si>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</si>
  <si>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</si>
  <si>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</si>
  <si>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</si>
  <si>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</si>
  <si>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</si>
  <si>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</si>
  <si>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</si>
  <si>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</si>
  <si>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</si>
  <si>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</si>
  <si>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</si>
  <si>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</si>
  <si>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</si>
  <si>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</si>
  <si>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</si>
  <si>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</si>
  <si>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</si>
  <si>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</si>
  <si>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</si>
  <si>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</si>
  <si>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</si>
  <si>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</si>
  <si>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</si>
  <si>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</si>
  <si>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</si>
  <si>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</si>
  <si>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</si>
  <si>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</si>
  <si>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</si>
  <si>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</si>
  <si>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</si>
  <si>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</si>
  <si>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</si>
  <si>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</si>
  <si>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</si>
  <si>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</si>
  <si>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</si>
  <si>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</si>
  <si>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</si>
  <si>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</si>
  <si>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</si>
  <si>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</si>
  <si>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</si>
  <si>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</si>
  <si>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</si>
  <si>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</si>
  <si>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</si>
  <si>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</si>
  <si>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</si>
  <si>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</si>
  <si>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</si>
  <si>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</si>
  <si>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</si>
  <si>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</si>
  <si>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</si>
  <si>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</si>
  <si>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</si>
  <si>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</si>
  <si>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</si>
  <si>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</si>
  <si>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</si>
  <si>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</si>
  <si>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</si>
  <si>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</si>
  <si>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</si>
  <si>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</si>
  <si>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</si>
  <si>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</si>
  <si>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</si>
  <si>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</si>
  <si>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</si>
  <si>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</si>
  <si>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</si>
  <si>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</si>
  <si>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</si>
  <si>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</si>
  <si>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</si>
  <si>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</si>
  <si>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</si>
  <si>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</si>
  <si>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</si>
  <si>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</si>
  <si>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</si>
  <si>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</si>
  <si>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</si>
  <si>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</si>
  <si>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</si>
  <si>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</si>
  <si>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</si>
  <si>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</si>
  <si>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</si>
  <si>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</si>
  <si>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</si>
  <si>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</si>
  <si>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</si>
  <si>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</si>
  <si>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</si>
  <si>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</si>
  <si>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</si>
  <si>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</si>
  <si>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</si>
  <si>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</si>
  <si>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</si>
  <si>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</si>
  <si>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</si>
  <si>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</si>
  <si>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</si>
  <si>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</si>
  <si>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</si>
  <si>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</si>
  <si>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</si>
  <si>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</si>
  <si>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</si>
  <si>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</si>
  <si>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</si>
  <si>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</si>
  <si>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</si>
  <si>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</si>
  <si>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</si>
  <si>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</si>
  <si>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</si>
  <si>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</si>
  <si>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</si>
  <si>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</si>
  <si>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</si>
  <si>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</si>
  <si>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</si>
  <si>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</si>
  <si>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</si>
  <si>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</si>
  <si>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</si>
  <si>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</si>
  <si>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</si>
  <si>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</si>
  <si>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</si>
  <si>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</si>
  <si>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</si>
  <si>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</si>
  <si>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</si>
  <si>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</si>
  <si>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</si>
  <si>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</si>
  <si>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</si>
  <si>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</si>
  <si>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</si>
  <si>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</si>
  <si>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</si>
  <si>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</si>
  <si>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</si>
  <si>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</si>
  <si>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</si>
  <si>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</si>
  <si>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</si>
  <si>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</si>
  <si>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</si>
  <si>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</si>
  <si>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</si>
  <si>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</si>
  <si>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</si>
  <si>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</si>
  <si>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</si>
  <si>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</si>
  <si>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</si>
  <si>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</si>
  <si>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</si>
  <si>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</si>
  <si>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</si>
  <si>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</si>
  <si>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</si>
  <si>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</si>
  <si>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</si>
  <si>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</si>
  <si>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</si>
  <si>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</si>
  <si>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</si>
  <si>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</si>
  <si>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</si>
  <si>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</si>
  <si>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</si>
  <si>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</si>
  <si>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</si>
  <si>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</si>
  <si>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</si>
  <si>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</si>
  <si>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</si>
  <si>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</si>
  <si>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</si>
  <si>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</si>
  <si>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</si>
  <si>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</si>
  <si>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</si>
  <si>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</si>
  <si>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</si>
  <si>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</si>
  <si>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</si>
  <si>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</si>
  <si>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</si>
  <si>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</si>
  <si>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</si>
  <si>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</si>
  <si>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</si>
  <si>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</si>
  <si>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</si>
  <si>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</si>
  <si>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</si>
  <si>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</si>
  <si>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</si>
  <si>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</si>
  <si>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</si>
  <si>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</si>
  <si>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</si>
  <si>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</si>
  <si>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</si>
  <si>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</si>
  <si>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</si>
  <si>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</si>
  <si>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</si>
  <si>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</si>
  <si>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</si>
  <si>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</si>
  <si>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</si>
  <si>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</si>
  <si>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</si>
  <si>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</si>
  <si>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</si>
  <si>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</si>
  <si>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</si>
  <si>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</si>
  <si>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</si>
  <si>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</si>
  <si>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</si>
  <si>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</si>
  <si>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</si>
  <si>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</si>
  <si>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</si>
  <si>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</si>
  <si>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</si>
  <si>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</si>
  <si>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</si>
  <si>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</si>
  <si>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</si>
  <si>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</si>
  <si>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</si>
  <si>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</si>
  <si>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</si>
  <si>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</si>
  <si>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</si>
  <si>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</si>
  <si>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</si>
  <si>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</si>
  <si>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</si>
  <si>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</si>
  <si>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</si>
  <si>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</si>
  <si>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</si>
  <si>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</si>
  <si>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</si>
  <si>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</si>
  <si>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</si>
  <si>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</si>
  <si>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</si>
  <si>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</si>
  <si>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</si>
  <si>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</si>
  <si>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</si>
  <si>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</si>
  <si>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</si>
  <si>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</si>
  <si>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</si>
  <si>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</si>
  <si>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</si>
  <si>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</si>
  <si>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</si>
  <si>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</si>
  <si>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</si>
  <si>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</si>
  <si>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</si>
  <si>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</si>
  <si>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</si>
  <si>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</si>
  <si>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</si>
  <si>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</si>
  <si>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</si>
  <si>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</si>
  <si>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</si>
  <si>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</si>
  <si>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</si>
  <si>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</si>
  <si>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</si>
  <si>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</si>
  <si>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</si>
  <si>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</si>
  <si>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</si>
  <si>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</si>
  <si>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</si>
  <si>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</si>
  <si>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</si>
  <si>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</si>
  <si>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</si>
  <si>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</si>
  <si>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</si>
  <si>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</si>
  <si>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</si>
  <si>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</si>
  <si>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</si>
  <si>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</si>
  <si>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</si>
  <si>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</si>
  <si>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</si>
  <si>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</si>
  <si>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</si>
  <si>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</si>
  <si>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</si>
  <si>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</si>
  <si>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</si>
  <si>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</si>
  <si>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</si>
  <si>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</si>
  <si>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</si>
  <si>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</si>
  <si>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</si>
  <si>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</si>
  <si>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</si>
  <si>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</si>
  <si>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</si>
  <si>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</si>
  <si>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</si>
  <si>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</si>
  <si>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</si>
  <si>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</si>
  <si>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</si>
  <si>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</si>
  <si>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</si>
  <si>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</si>
  <si>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</si>
  <si>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</si>
  <si>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</si>
  <si>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</si>
  <si>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</si>
  <si>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</si>
  <si>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</si>
  <si>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</si>
  <si>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</si>
  <si>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</si>
  <si>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</si>
  <si>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</si>
  <si>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</si>
  <si>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</si>
  <si>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</si>
  <si>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</si>
  <si>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</si>
  <si>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</si>
  <si>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</si>
  <si>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</si>
  <si>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</si>
  <si>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</si>
  <si>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</si>
  <si>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</si>
  <si>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</si>
  <si>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</si>
  <si>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</si>
  <si>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</si>
  <si>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</si>
  <si>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</si>
  <si>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</si>
  <si>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</si>
  <si>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</si>
  <si>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</si>
  <si>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</si>
  <si>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</si>
  <si>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</si>
  <si>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</si>
  <si>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</si>
  <si>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</si>
  <si>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</si>
  <si>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</si>
  <si>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</si>
  <si>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</si>
  <si>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</si>
  <si>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</si>
  <si>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</si>
  <si>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</si>
  <si>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</si>
  <si>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</si>
  <si>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</si>
  <si>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</si>
  <si>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</si>
  <si>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</si>
  <si>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</si>
  <si>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</si>
  <si>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</si>
  <si>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</si>
  <si>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</si>
  <si>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</si>
  <si>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</si>
  <si>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</si>
  <si>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</si>
  <si>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</si>
  <si>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</si>
  <si>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</si>
  <si>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</si>
  <si>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</si>
  <si>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</si>
  <si>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</si>
  <si>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</si>
  <si>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</si>
  <si>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</si>
  <si>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</si>
  <si>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</si>
  <si>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</si>
  <si>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</si>
  <si>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</si>
  <si>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</si>
  <si>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</si>
  <si>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</si>
  <si>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</si>
  <si>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</si>
  <si>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</si>
  <si>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</si>
  <si>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</si>
  <si>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</si>
  <si>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</si>
  <si>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</si>
  <si>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</si>
  <si>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</si>
  <si>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</si>
  <si>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</si>
  <si>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</si>
  <si>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</si>
  <si>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</si>
  <si>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</si>
  <si>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</si>
  <si>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</si>
  <si>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</si>
  <si>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</si>
  <si>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</si>
  <si>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</si>
  <si>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</si>
  <si>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</si>
  <si>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</si>
  <si>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</si>
  <si>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</si>
  <si>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</si>
  <si>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</si>
  <si>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</si>
  <si>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</si>
  <si>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</si>
  <si>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</si>
  <si>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</si>
  <si>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</si>
  <si>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</si>
  <si>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</si>
  <si>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</si>
  <si>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</si>
  <si>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</si>
  <si>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</si>
  <si>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</si>
  <si>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</si>
  <si>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</si>
  <si>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</si>
  <si>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</si>
  <si>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</si>
  <si>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</si>
  <si>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</si>
  <si>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</si>
  <si>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</si>
  <si>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</si>
  <si>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</si>
  <si>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</si>
  <si>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</si>
  <si>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</si>
  <si>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</si>
  <si>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</si>
  <si>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</si>
  <si>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</si>
  <si>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</si>
  <si>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</si>
  <si>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</si>
  <si>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</si>
  <si>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</si>
  <si>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</si>
  <si>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</si>
  <si>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</si>
  <si>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</si>
  <si>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</si>
  <si>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</si>
  <si>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</si>
  <si>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</si>
  <si>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</si>
  <si>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</si>
  <si>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</si>
  <si>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</si>
  <si>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</si>
  <si>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</si>
  <si>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</si>
  <si>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</si>
  <si>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</si>
  <si>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</si>
  <si>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</si>
  <si>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</si>
  <si>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</si>
  <si>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</si>
  <si>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</si>
  <si>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</si>
  <si>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</si>
  <si>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</si>
  <si>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</si>
  <si>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</si>
  <si>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</si>
  <si>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</si>
  <si>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</si>
  <si>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</si>
  <si>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</si>
  <si>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</si>
  <si>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</si>
  <si>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</si>
  <si>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</si>
  <si>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</si>
  <si>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</si>
  <si>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</si>
  <si>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</si>
  <si>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</si>
  <si>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</si>
  <si>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</si>
  <si>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</si>
  <si>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</si>
  <si>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</si>
  <si>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</si>
  <si>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</si>
  <si>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</si>
  <si>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</si>
  <si>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</si>
  <si>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</si>
  <si>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</si>
  <si>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</si>
  <si>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</si>
  <si>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</si>
  <si>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</si>
  <si>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</si>
  <si>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</si>
  <si>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</si>
  <si>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</si>
  <si>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</si>
  <si>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</si>
  <si>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</si>
  <si>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</si>
  <si>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</si>
  <si>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</si>
  <si>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</si>
  <si>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</si>
  <si>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</si>
  <si>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</si>
  <si>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</si>
  <si>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</si>
  <si>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</si>
  <si>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</si>
  <si>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</si>
  <si>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</si>
  <si>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</si>
  <si>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</si>
  <si>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</si>
  <si>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</si>
  <si>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</si>
  <si>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</si>
  <si>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</si>
  <si>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</si>
  <si>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</si>
  <si>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</si>
  <si>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</si>
  <si>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</si>
  <si>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</si>
  <si>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</si>
  <si>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</si>
  <si>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</si>
  <si>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</si>
  <si>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</si>
  <si>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</si>
  <si>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</si>
  <si>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</si>
  <si>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</si>
  <si>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</si>
  <si>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</si>
  <si>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</si>
  <si>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</si>
  <si>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</si>
  <si>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</si>
  <si>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</si>
  <si>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</si>
  <si>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</si>
  <si>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</si>
  <si>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</si>
  <si>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</si>
  <si>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</si>
  <si>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</si>
  <si>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</si>
  <si>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</si>
  <si>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</si>
  <si>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</si>
  <si>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</si>
  <si>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</si>
  <si>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</si>
  <si>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</si>
  <si>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</si>
  <si>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</si>
  <si>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</si>
  <si>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</si>
  <si>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</si>
  <si>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</si>
  <si>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</si>
  <si>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</si>
  <si>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</si>
  <si>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</si>
  <si>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</si>
  <si>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</si>
  <si>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</si>
  <si>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</si>
  <si>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</si>
  <si>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</si>
  <si>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</si>
  <si>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</si>
  <si>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</si>
  <si>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</si>
  <si>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</si>
  <si>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</si>
  <si>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</si>
  <si>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</si>
  <si>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</si>
  <si>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</si>
  <si>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</si>
  <si>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</si>
  <si>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</si>
  <si>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</si>
  <si>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</si>
  <si>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</si>
  <si>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</si>
  <si>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</si>
  <si>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</si>
  <si>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</si>
  <si>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</si>
  <si>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</si>
  <si>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</si>
  <si>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</si>
  <si>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</si>
  <si>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</si>
  <si>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</si>
  <si>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</si>
  <si>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</si>
  <si>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</si>
  <si>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</si>
  <si>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</si>
  <si>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</si>
  <si>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</si>
  <si>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</si>
  <si>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</si>
  <si>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</si>
  <si>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</si>
  <si>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</si>
  <si>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</si>
  <si>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</si>
  <si>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</si>
  <si>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</si>
  <si>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</si>
  <si>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</si>
  <si>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</si>
  <si>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</si>
  <si>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</si>
  <si>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</si>
  <si>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</si>
  <si>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</si>
  <si>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</si>
  <si>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</si>
  <si>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</si>
  <si>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</si>
  <si>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</si>
  <si>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</si>
  <si>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</si>
  <si>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</si>
  <si>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</si>
  <si>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</si>
  <si>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</si>
  <si>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</si>
  <si>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</si>
  <si>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</si>
  <si>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</si>
  <si>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</si>
  <si>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</si>
  <si>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</si>
  <si>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</si>
  <si>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</si>
  <si>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</si>
  <si>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</si>
  <si>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</si>
  <si>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</si>
  <si>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</si>
  <si>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</si>
  <si>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</si>
  <si>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</si>
  <si>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</si>
  <si>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</si>
  <si>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</si>
  <si>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</si>
  <si>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</si>
  <si>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</si>
  <si>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</si>
  <si>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</si>
  <si>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</si>
  <si>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</si>
  <si>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</si>
  <si>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</si>
  <si>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</si>
  <si>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</si>
  <si>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</si>
  <si>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</si>
  <si>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</si>
  <si>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</si>
  <si>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</si>
  <si>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</si>
  <si>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</si>
  <si>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</si>
  <si>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</si>
  <si>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</si>
  <si>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</si>
  <si>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</si>
  <si>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</si>
  <si>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</si>
  <si>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</si>
  <si>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</si>
  <si>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</si>
  <si>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</si>
  <si>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</si>
  <si>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</si>
  <si>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</si>
  <si>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</si>
  <si>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</si>
  <si>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</si>
  <si>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</si>
  <si>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</si>
  <si>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</si>
  <si>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</si>
  <si>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</si>
  <si>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</si>
  <si>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</si>
  <si>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</si>
  <si>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</si>
  <si>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</si>
  <si>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</si>
  <si>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</si>
  <si>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</si>
  <si>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</si>
  <si>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</si>
  <si>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</si>
  <si>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</si>
  <si>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</si>
  <si>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</si>
  <si>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</si>
  <si>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</si>
  <si>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</si>
  <si>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</si>
  <si>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</si>
  <si>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</si>
  <si>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</si>
  <si>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</si>
  <si>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</si>
  <si>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</si>
  <si>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</si>
  <si>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</si>
  <si>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</si>
  <si>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</si>
  <si>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</si>
  <si>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</si>
  <si>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</si>
  <si>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</si>
  <si>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</si>
  <si>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</si>
  <si>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</si>
  <si>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</si>
  <si>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</si>
  <si>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</si>
  <si>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</si>
  <si>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</si>
  <si>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</si>
  <si>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</si>
  <si>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</si>
  <si>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</si>
  <si>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</si>
  <si>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</si>
  <si>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</si>
  <si>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</si>
  <si>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</si>
  <si>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</si>
  <si>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</si>
  <si>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</si>
  <si>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</si>
  <si>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</si>
  <si>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</si>
  <si>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</si>
  <si>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</si>
  <si>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</si>
  <si>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</si>
  <si>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</si>
  <si>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</si>
  <si>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</si>
  <si>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</si>
  <si>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</si>
  <si>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</si>
  <si>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</si>
  <si>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</si>
  <si>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</si>
  <si>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</si>
  <si>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</si>
  <si>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</si>
  <si>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</si>
  <si>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</si>
  <si>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</si>
  <si>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</si>
  <si>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</si>
  <si>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</si>
  <si>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</si>
  <si>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</si>
  <si>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</si>
  <si>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</si>
  <si>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</si>
  <si>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</si>
  <si>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</si>
  <si>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</si>
  <si>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</si>
  <si>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</si>
  <si>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</si>
  <si>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</si>
  <si>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</si>
  <si>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</si>
  <si>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</si>
  <si>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</si>
  <si>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</si>
  <si>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</si>
  <si>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</si>
  <si>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</si>
  <si>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</si>
  <si>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</si>
  <si>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</si>
  <si>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</si>
  <si>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</si>
  <si>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</si>
  <si>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</si>
  <si>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</si>
  <si>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</si>
  <si>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</si>
  <si>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</si>
  <si>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</si>
  <si>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</si>
  <si>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</si>
  <si>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</si>
  <si>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</si>
  <si>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</si>
  <si>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</si>
  <si>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</si>
  <si>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</si>
  <si>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</si>
  <si>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</si>
  <si>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</si>
  <si>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</si>
  <si>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</si>
  <si>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</si>
  <si>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</si>
  <si>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</si>
  <si>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</si>
  <si>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</si>
  <si>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</si>
  <si>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</si>
  <si>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</si>
  <si>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</si>
  <si>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</si>
  <si>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</si>
  <si>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</si>
  <si>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</si>
  <si>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</si>
  <si>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</si>
  <si>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</si>
  <si>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</si>
  <si>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</si>
  <si>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</si>
  <si>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</si>
  <si>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</si>
  <si>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</si>
  <si>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</si>
  <si>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</si>
  <si>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</si>
  <si>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</si>
  <si>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</si>
  <si>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</si>
  <si>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</si>
  <si>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</si>
  <si>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</si>
  <si>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</si>
  <si>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</si>
  <si>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</si>
  <si>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</si>
  <si>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</si>
  <si>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</si>
  <si>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</si>
  <si>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</si>
  <si>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</si>
  <si>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</si>
  <si>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</si>
  <si>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</si>
  <si>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</si>
  <si>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</si>
  <si>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</si>
  <si>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</si>
  <si>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</si>
  <si>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</si>
  <si>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</si>
  <si>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</si>
  <si>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</si>
  <si>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</si>
  <si>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</si>
  <si>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</si>
  <si>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</si>
  <si>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</si>
  <si>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</si>
  <si>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</si>
  <si>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</si>
  <si>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</si>
  <si>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</si>
  <si>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</si>
  <si>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</si>
  <si>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</si>
  <si>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</si>
  <si>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</si>
  <si>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</si>
  <si>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</si>
  <si>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</si>
  <si>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</si>
  <si>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</si>
  <si>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</si>
  <si>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</si>
  <si>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</si>
  <si>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</si>
  <si>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</si>
  <si>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</si>
  <si>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</si>
  <si>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</si>
  <si>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</si>
  <si>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</si>
  <si>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</si>
  <si>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</si>
  <si>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</si>
  <si>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</si>
  <si>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</si>
  <si>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</si>
  <si>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</si>
  <si>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</si>
  <si>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</si>
  <si>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</si>
  <si>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</si>
  <si>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</si>
  <si>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</si>
  <si>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</si>
  <si>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</si>
  <si>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</si>
  <si>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</si>
  <si>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</si>
  <si>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</si>
  <si>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</si>
  <si>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</si>
  <si>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</si>
  <si>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</si>
  <si>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</si>
  <si>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</si>
  <si>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</si>
  <si>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</si>
  <si>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</si>
  <si>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</si>
  <si>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</si>
  <si>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</si>
  <si>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</si>
  <si>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</si>
  <si>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</si>
  <si>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</si>
  <si>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</si>
  <si>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</si>
  <si>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</si>
  <si>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</si>
  <si>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</si>
  <si>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</si>
  <si>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</si>
  <si>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</si>
  <si>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</si>
  <si>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</si>
  <si>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</si>
  <si>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</si>
  <si>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</si>
  <si>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</si>
  <si>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</si>
  <si>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</si>
  <si>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</si>
  <si>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</si>
  <si>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</si>
  <si>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</si>
  <si>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</si>
  <si>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</si>
  <si>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</si>
  <si>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</si>
  <si>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</si>
  <si>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</si>
  <si>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</si>
  <si>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</si>
  <si>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</si>
  <si>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</si>
  <si>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</si>
  <si>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</si>
  <si>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</si>
  <si>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</si>
  <si>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</si>
  <si>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</si>
  <si>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</si>
  <si>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</si>
  <si>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</si>
  <si>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</si>
  <si>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</si>
  <si>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</si>
  <si>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</si>
  <si>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</si>
  <si>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</si>
  <si>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</si>
  <si>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</si>
  <si>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</si>
  <si>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</si>
  <si>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</si>
  <si>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</si>
  <si>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</si>
  <si>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</si>
  <si>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</si>
  <si>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</si>
  <si>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</si>
  <si>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</si>
  <si>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</si>
  <si>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</si>
  <si>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</si>
  <si>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</si>
  <si>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</si>
  <si>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</si>
  <si>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</si>
  <si>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</si>
  <si>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</si>
  <si>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</si>
  <si>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</si>
  <si>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</si>
  <si>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</si>
  <si>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</si>
  <si>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</si>
  <si>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</si>
  <si>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</si>
  <si>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</si>
  <si>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</si>
  <si>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</si>
  <si>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</si>
  <si>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</si>
  <si>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</si>
  <si>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</si>
  <si>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</si>
  <si>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</si>
  <si>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</si>
  <si>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</si>
  <si>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</si>
  <si>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</si>
  <si>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</si>
  <si>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</si>
  <si>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</si>
  <si>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</si>
  <si>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</si>
  <si>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</si>
  <si>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</si>
  <si>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</si>
  <si>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</si>
  <si>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</si>
  <si>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</si>
  <si>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</si>
  <si>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</si>
  <si>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</si>
  <si>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</si>
  <si>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</si>
  <si>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</si>
  <si>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</si>
  <si>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</si>
  <si>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</si>
  <si>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</si>
  <si>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</si>
  <si>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</si>
  <si>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</si>
  <si>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</si>
  <si>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</si>
  <si>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</si>
  <si>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</si>
  <si>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</si>
  <si>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</si>
  <si>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</si>
  <si>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</si>
  <si>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</si>
  <si>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</si>
  <si>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</si>
  <si>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</si>
  <si>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</si>
  <si>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</si>
  <si>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</si>
  <si>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</si>
  <si>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</si>
  <si>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</si>
  <si>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</si>
  <si>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</si>
  <si>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</si>
  <si>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</si>
  <si>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</si>
  <si>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</si>
  <si>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</si>
  <si>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</si>
  <si>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</si>
  <si>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</si>
  <si>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</si>
  <si>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</si>
  <si>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</si>
  <si>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</si>
  <si>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</si>
  <si>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</si>
  <si>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</si>
  <si>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</si>
  <si>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</si>
  <si>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</si>
  <si>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</si>
  <si>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</si>
  <si>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</si>
  <si>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</si>
  <si>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</si>
  <si>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</si>
  <si>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</si>
  <si>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</si>
  <si>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</si>
  <si>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</si>
  <si>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</si>
  <si>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</si>
  <si>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</si>
  <si>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</si>
  <si>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</si>
  <si>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</si>
  <si>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</si>
  <si>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</si>
  <si>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</si>
  <si>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</si>
  <si>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</si>
  <si>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</si>
  <si>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</si>
  <si>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</si>
  <si>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</si>
  <si>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</si>
  <si>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</si>
  <si>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</si>
  <si>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</si>
  <si>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</si>
  <si>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</si>
  <si>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</si>
  <si>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</si>
  <si>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</si>
  <si>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</si>
  <si>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</si>
  <si>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</si>
  <si>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</si>
  <si>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</si>
  <si>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</si>
  <si>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</si>
  <si>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</si>
  <si>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</si>
  <si>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</si>
  <si>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</si>
  <si>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</si>
  <si>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</si>
  <si>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</si>
  <si>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</si>
  <si>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</si>
  <si>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</si>
  <si>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</si>
  <si>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</si>
  <si>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</si>
  <si>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</si>
  <si>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</si>
  <si>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</si>
  <si>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</si>
  <si>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</si>
  <si>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</si>
  <si>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</si>
  <si>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</si>
  <si>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</si>
  <si>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</si>
  <si>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</si>
  <si>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</si>
  <si>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</si>
  <si>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</si>
  <si>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</si>
  <si>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</si>
  <si>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</si>
  <si>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</si>
  <si>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</si>
  <si>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</si>
  <si>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</si>
  <si>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</si>
  <si>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</si>
  <si>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</si>
  <si>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</si>
  <si>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</si>
  <si>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</si>
  <si>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</si>
  <si>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</si>
  <si>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</si>
  <si>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</si>
  <si>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</si>
  <si>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</si>
  <si>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</si>
  <si>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</si>
  <si>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</si>
  <si>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</si>
  <si>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</si>
  <si>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</si>
  <si>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</si>
  <si>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</si>
  <si>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</si>
  <si>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</si>
  <si>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</si>
  <si>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</si>
  <si>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</si>
  <si>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</si>
  <si>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</si>
  <si>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</si>
  <si>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</si>
  <si>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</si>
  <si>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</si>
  <si>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</si>
  <si>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</si>
  <si>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</si>
  <si>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</si>
  <si>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</si>
  <si>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</si>
  <si>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</si>
  <si>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</si>
  <si>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</si>
  <si>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</si>
  <si>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</si>
  <si>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</si>
  <si>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</si>
  <si>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</si>
  <si>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</si>
  <si>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</si>
  <si>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</si>
  <si>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</si>
  <si>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</si>
  <si>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</si>
  <si>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</si>
  <si>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</si>
  <si>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</si>
  <si>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</si>
  <si>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</si>
  <si>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</si>
  <si>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</si>
  <si>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</si>
  <si>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</si>
  <si>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</si>
  <si>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</si>
  <si>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</si>
  <si>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</si>
  <si>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</si>
  <si>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</si>
  <si>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</si>
  <si>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</si>
  <si>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</si>
  <si>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</si>
  <si>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</si>
  <si>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</si>
  <si>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</si>
  <si>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</si>
  <si>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</si>
  <si>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</si>
  <si>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</si>
  <si>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</si>
  <si>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</si>
  <si>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</si>
  <si>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</si>
  <si>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</si>
  <si>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</si>
  <si>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</si>
  <si>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</si>
  <si>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</si>
  <si>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</si>
  <si>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</si>
  <si>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</si>
  <si>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</si>
  <si>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</si>
  <si>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</si>
  <si>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</si>
  <si>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</si>
  <si>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</si>
  <si>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</si>
  <si>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</si>
  <si>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</si>
  <si>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</si>
  <si>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</si>
  <si>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</si>
  <si>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</si>
  <si>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</si>
  <si>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</si>
  <si>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</si>
  <si>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</si>
  <si>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</si>
  <si>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</si>
  <si>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</si>
  <si>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</si>
  <si>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</si>
  <si>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</si>
  <si>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</si>
  <si>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</si>
  <si>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</si>
  <si>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</si>
  <si>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</si>
  <si>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</si>
  <si>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</si>
  <si>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</si>
  <si>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</si>
  <si>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</si>
  <si>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</si>
  <si>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</si>
  <si>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</si>
  <si>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</si>
  <si>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</si>
  <si>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</si>
  <si>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</si>
  <si>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</si>
  <si>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</si>
  <si>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</si>
  <si>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</si>
  <si>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</si>
  <si>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</si>
  <si>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</si>
  <si>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</si>
  <si>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</si>
  <si>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</si>
  <si>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</si>
  <si>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</si>
  <si>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</si>
  <si>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</si>
  <si>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</si>
  <si>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</si>
  <si>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</si>
  <si>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</si>
  <si>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</si>
  <si>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</si>
  <si>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</si>
  <si>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</si>
  <si>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</si>
  <si>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</si>
  <si>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</si>
  <si>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</si>
  <si>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</si>
  <si>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</si>
  <si>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</si>
  <si>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</si>
  <si>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</si>
  <si>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</si>
  <si>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</si>
  <si>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</si>
  <si>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</si>
  <si>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</si>
  <si>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</si>
  <si>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</si>
  <si>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</si>
  <si>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</si>
  <si>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</si>
  <si>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</si>
  <si>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</si>
  <si>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</si>
  <si>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</si>
  <si>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</si>
  <si>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</si>
  <si>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</si>
  <si>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</si>
  <si>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</si>
  <si>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</si>
  <si>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</si>
  <si>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</si>
  <si>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</si>
  <si>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</si>
  <si>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</si>
  <si>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</si>
  <si>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</si>
  <si>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</si>
  <si>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</si>
  <si>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</si>
  <si>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</si>
  <si>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</si>
  <si>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</si>
  <si>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</si>
  <si>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</si>
  <si>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</si>
  <si>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</si>
  <si>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</si>
  <si>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</si>
  <si>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</si>
  <si>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</si>
  <si>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</si>
  <si>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</si>
  <si>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</si>
  <si>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</si>
  <si>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</si>
  <si>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</si>
  <si>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</si>
  <si>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</si>
  <si>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</si>
  <si>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</si>
  <si>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</si>
  <si>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</si>
  <si>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</si>
  <si>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</si>
  <si>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</si>
  <si>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</si>
  <si>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</si>
  <si>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</si>
  <si>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</si>
  <si>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</si>
  <si>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</si>
  <si>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</si>
  <si>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</si>
  <si>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</si>
  <si>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</si>
  <si>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</si>
  <si>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</si>
  <si>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</si>
  <si>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</si>
  <si>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</si>
  <si>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</si>
  <si>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</si>
  <si>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</si>
  <si>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</si>
  <si>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</si>
  <si>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</si>
  <si>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</si>
  <si>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</si>
  <si>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</si>
  <si>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</si>
  <si>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</si>
  <si>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</si>
  <si>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</si>
  <si>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</si>
  <si>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</si>
  <si>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</si>
  <si>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</si>
  <si>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</si>
  <si>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</si>
  <si>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</si>
  <si>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</si>
  <si>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</si>
  <si>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</si>
  <si>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</si>
  <si>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</si>
  <si>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</si>
  <si>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</si>
  <si>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</si>
  <si>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</si>
  <si>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</si>
  <si>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</si>
  <si>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</si>
  <si>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</si>
  <si>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</si>
  <si>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</si>
  <si>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</si>
  <si>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</si>
  <si>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</si>
  <si>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</si>
  <si>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</si>
  <si>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</si>
  <si>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</si>
  <si>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</si>
  <si>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</si>
  <si>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</si>
  <si>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</si>
  <si>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</si>
  <si>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</si>
  <si>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</si>
  <si>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</si>
  <si>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</si>
  <si>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</si>
  <si>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</si>
  <si>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</si>
  <si>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</si>
  <si>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</si>
  <si>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</si>
  <si>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</si>
  <si>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</si>
  <si>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</si>
  <si>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</si>
  <si>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</si>
  <si>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</si>
  <si>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</si>
  <si>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</si>
  <si>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</si>
  <si>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</si>
  <si>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</si>
  <si>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</si>
  <si>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</si>
  <si>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</si>
  <si>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</si>
  <si>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</si>
  <si>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</si>
  <si>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</si>
  <si>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</si>
  <si>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</si>
  <si>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</si>
  <si>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</si>
  <si>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</si>
  <si>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</si>
  <si>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</si>
  <si>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</si>
  <si>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</si>
  <si>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</si>
  <si>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</si>
  <si>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</si>
  <si>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</si>
  <si>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</si>
  <si>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</si>
  <si>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</si>
  <si>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</si>
  <si>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</si>
  <si>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</si>
  <si>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</si>
  <si>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</si>
  <si>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</si>
  <si>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</si>
  <si>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</si>
  <si>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</si>
  <si>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</si>
  <si>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</si>
  <si>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</si>
  <si>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</si>
  <si>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</si>
  <si>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</si>
  <si>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</si>
  <si>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</si>
  <si>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</si>
  <si>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</si>
  <si>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</si>
  <si>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</si>
  <si>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</si>
  <si>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</si>
  <si>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</si>
  <si>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</si>
  <si>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</si>
  <si>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</si>
  <si>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</si>
  <si>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</si>
  <si>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</si>
  <si>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</si>
  <si>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</si>
  <si>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</si>
  <si>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</si>
  <si>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</si>
  <si>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</si>
  <si>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</si>
  <si>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</si>
  <si>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</si>
  <si>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</si>
  <si>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</si>
  <si>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</si>
  <si>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</si>
  <si>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</si>
  <si>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</si>
  <si>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</si>
  <si>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</si>
  <si>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</si>
  <si>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</si>
  <si>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</si>
  <si>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</si>
  <si>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</si>
  <si>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</si>
  <si>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</si>
  <si>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</si>
  <si>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</si>
  <si>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</si>
  <si>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</si>
  <si>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</si>
  <si>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</si>
  <si>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</si>
  <si>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</si>
  <si>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</si>
  <si>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</si>
  <si>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</si>
  <si>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</si>
  <si>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</si>
  <si>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</si>
  <si>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</si>
  <si>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</si>
  <si>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</si>
  <si>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</si>
  <si>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</si>
  <si>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</si>
  <si>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</si>
  <si>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</si>
  <si>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</si>
  <si>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</si>
  <si>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</si>
  <si>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</si>
  <si>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</si>
  <si>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</si>
  <si>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</si>
  <si>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</si>
  <si>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</si>
  <si>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</si>
  <si>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</si>
  <si>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</si>
  <si>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</si>
  <si>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</si>
  <si>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</si>
  <si>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</si>
  <si>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</si>
  <si>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</si>
  <si>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</si>
  <si>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</si>
  <si>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</si>
  <si>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</si>
  <si>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</si>
  <si>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</si>
  <si>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</si>
  <si>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</si>
  <si>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</si>
  <si>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</si>
  <si>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</si>
  <si>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</si>
  <si>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</si>
  <si>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</si>
  <si>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</si>
  <si>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</si>
  <si>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</si>
  <si>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</si>
  <si>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</si>
  <si>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</si>
  <si>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</si>
  <si>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</si>
  <si>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</si>
  <si>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</si>
  <si>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</si>
  <si>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</si>
  <si>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</si>
  <si>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</si>
  <si>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</si>
  <si>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</si>
  <si>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</si>
  <si>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</si>
  <si>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</si>
  <si>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</si>
  <si>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</si>
  <si>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</si>
  <si>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</si>
  <si>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</si>
  <si>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</si>
  <si>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</si>
  <si>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</si>
  <si>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</si>
  <si>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</si>
  <si>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</si>
  <si>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</si>
  <si>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</si>
  <si>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</si>
  <si>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</si>
  <si>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</si>
  <si>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</si>
  <si>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</si>
  <si>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</si>
  <si>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</si>
  <si>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</si>
  <si>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</si>
  <si>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</si>
  <si>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</si>
  <si>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</si>
  <si>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</si>
  <si>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</si>
  <si>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</si>
  <si>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</si>
  <si>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</si>
  <si>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</si>
  <si>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</si>
  <si>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</si>
  <si>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</si>
  <si>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</si>
  <si>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</si>
  <si>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</si>
  <si>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</si>
  <si>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</si>
  <si>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</si>
  <si>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</si>
  <si>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</si>
  <si>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</si>
  <si>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</si>
  <si>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</si>
  <si>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</si>
  <si>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</si>
  <si>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</si>
  <si>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</si>
  <si>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</si>
  <si>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</si>
  <si>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</si>
  <si>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</si>
  <si>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</si>
  <si>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</si>
  <si>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</si>
  <si>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</si>
  <si>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</si>
  <si>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</si>
  <si>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</si>
  <si>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</si>
  <si>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</si>
  <si>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</si>
  <si>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</si>
  <si>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</si>
  <si>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</si>
  <si>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</si>
  <si>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</si>
  <si>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</si>
  <si>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</si>
  <si>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</si>
  <si>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</si>
  <si>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</si>
  <si>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</si>
  <si>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</si>
  <si>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</si>
  <si>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</si>
  <si>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</si>
  <si>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</si>
  <si>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</si>
  <si>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</si>
  <si>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</si>
  <si>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</si>
  <si>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</si>
  <si>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</si>
  <si>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</si>
  <si>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</si>
  <si>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</si>
  <si>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</si>
  <si>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</si>
  <si>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</si>
  <si>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</si>
  <si>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</si>
  <si>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</si>
  <si>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</si>
  <si>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</si>
  <si>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</si>
  <si>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</si>
  <si>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</si>
  <si>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</si>
  <si>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</si>
  <si>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</si>
  <si>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</si>
  <si>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</si>
  <si>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</si>
  <si>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</si>
  <si>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</si>
  <si>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</si>
  <si>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</si>
  <si>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</si>
  <si>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</si>
  <si>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</si>
  <si>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</si>
  <si>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</si>
  <si>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</si>
  <si>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</si>
  <si>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</si>
  <si>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</si>
  <si>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</si>
  <si>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</si>
  <si>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</si>
  <si>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</si>
  <si>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</si>
  <si>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</si>
  <si>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</si>
  <si>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</si>
  <si>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</si>
  <si>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</si>
  <si>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</si>
  <si>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</si>
  <si>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</si>
  <si>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</si>
  <si>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</si>
  <si>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</si>
  <si>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</si>
  <si>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</si>
  <si>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</si>
  <si>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</si>
  <si>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</si>
  <si>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</si>
  <si>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</si>
  <si>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</si>
  <si>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</si>
  <si>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</si>
  <si>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</si>
  <si>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</si>
  <si>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</si>
  <si>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</si>
  <si>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</si>
  <si>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</si>
  <si>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</si>
  <si>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</si>
  <si>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</si>
  <si>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</si>
  <si>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</si>
  <si>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</si>
  <si>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</si>
  <si>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</si>
  <si>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</si>
  <si>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</si>
  <si>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</si>
  <si>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</si>
  <si>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</si>
  <si>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</si>
  <si>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</si>
  <si>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</si>
  <si>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</si>
  <si>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</si>
  <si>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</si>
  <si>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</si>
  <si>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</si>
  <si>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</si>
  <si>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</si>
  <si>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</si>
  <si>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</si>
  <si>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</si>
  <si>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</si>
  <si>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</si>
  <si>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</si>
  <si>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</si>
  <si>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</si>
  <si>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</si>
  <si>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</si>
  <si>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</si>
  <si>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</si>
  <si>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</si>
  <si>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</si>
  <si>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</si>
  <si>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</si>
  <si>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</si>
  <si>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</si>
  <si>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</si>
  <si>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</si>
  <si>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</si>
  <si>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</si>
  <si>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</si>
  <si>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</si>
  <si>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</si>
  <si>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</si>
  <si>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</si>
  <si>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</si>
  <si>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</si>
  <si>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</si>
  <si>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</si>
  <si>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</si>
  <si>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</si>
  <si>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</si>
  <si>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</si>
  <si>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</si>
  <si>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</si>
  <si>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</si>
  <si>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</si>
  <si>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</si>
  <si>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</si>
  <si>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</si>
  <si>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</si>
  <si>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</si>
  <si>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</si>
  <si>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</si>
  <si>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</si>
  <si>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</si>
  <si>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</si>
  <si>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</si>
  <si>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</si>
  <si>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</si>
  <si>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</si>
  <si>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</si>
  <si>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</si>
  <si>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</si>
  <si>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</si>
  <si>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</si>
  <si>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</si>
  <si>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</si>
  <si>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</si>
  <si>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</si>
  <si>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</si>
  <si>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</si>
  <si>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</si>
  <si>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</si>
  <si>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</si>
  <si>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</si>
  <si>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</si>
  <si>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</si>
  <si>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</si>
  <si>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</si>
  <si>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</si>
  <si>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</si>
  <si>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</si>
  <si>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</si>
  <si>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</si>
  <si>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</si>
  <si>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</si>
  <si>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</si>
  <si>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</si>
  <si>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</si>
  <si>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</si>
  <si>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</si>
  <si>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</si>
  <si>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</si>
  <si>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</si>
  <si>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</si>
  <si>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</si>
  <si>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</si>
  <si>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</si>
  <si>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</si>
  <si>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</si>
  <si>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</si>
  <si>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</si>
  <si>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</si>
  <si>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</si>
  <si>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</si>
  <si>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</si>
  <si>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</si>
  <si>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</si>
  <si>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</si>
  <si>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</si>
  <si>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</si>
  <si>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</si>
  <si>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</si>
  <si>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</si>
  <si>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</si>
  <si>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</si>
  <si>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</si>
  <si>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</si>
  <si>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</si>
  <si>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</si>
  <si>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</si>
  <si>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</si>
  <si>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</si>
  <si>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</si>
  <si>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</si>
  <si>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</si>
  <si>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</si>
  <si>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</si>
  <si>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</si>
  <si>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</si>
  <si>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</si>
  <si>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</si>
  <si>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</si>
  <si>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</si>
  <si>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</si>
  <si>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</si>
  <si>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</si>
  <si>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</si>
  <si>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</si>
  <si>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</si>
  <si>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</si>
  <si>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</si>
  <si>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</si>
  <si>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</si>
  <si>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</si>
  <si>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</si>
  <si>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</si>
  <si>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</si>
  <si>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</si>
  <si>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</si>
  <si>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</si>
  <si>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</si>
  <si>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</si>
  <si>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</si>
  <si>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</si>
  <si>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</si>
  <si>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</si>
  <si>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</si>
  <si>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</si>
  <si>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</si>
  <si>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</si>
  <si>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</si>
  <si>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</si>
  <si>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</si>
  <si>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</si>
  <si>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</si>
  <si>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</si>
  <si>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</si>
  <si>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</si>
  <si>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</si>
  <si>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</si>
  <si>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</si>
  <si>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</si>
  <si>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</si>
  <si>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</si>
  <si>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</si>
  <si>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</si>
  <si>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</si>
  <si>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</si>
  <si>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</si>
  <si>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</si>
  <si>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</si>
  <si>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</si>
  <si>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</si>
  <si>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</si>
  <si>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</si>
  <si>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</si>
  <si>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</si>
  <si>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</si>
  <si>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</si>
  <si>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</si>
  <si>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</si>
  <si>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</si>
  <si>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</si>
  <si>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</si>
  <si>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</si>
  <si>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</si>
  <si>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</si>
  <si>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</si>
  <si>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</si>
  <si>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</si>
  <si>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</si>
  <si>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</si>
  <si>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</si>
  <si>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</si>
  <si>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</si>
  <si>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</si>
  <si>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</si>
  <si>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</si>
  <si>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</si>
  <si>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</si>
  <si>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</si>
  <si>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</si>
  <si>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</si>
  <si>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</si>
  <si>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</si>
  <si>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</si>
  <si>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</si>
  <si>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</si>
  <si>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</si>
  <si>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</si>
  <si>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</si>
  <si>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</si>
  <si>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</si>
  <si>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</si>
  <si>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</si>
  <si>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</si>
  <si>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</si>
  <si>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</si>
  <si>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</si>
  <si>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</si>
  <si>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</si>
  <si>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</si>
  <si>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</si>
  <si>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</si>
  <si>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</si>
  <si>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</si>
  <si>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</si>
  <si>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</si>
  <si>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</si>
  <si>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</si>
  <si>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</si>
  <si>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</si>
  <si>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</si>
  <si>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</si>
  <si>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</si>
  <si>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</si>
  <si>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</si>
  <si>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</si>
  <si>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</si>
  <si>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</si>
  <si>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</si>
  <si>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</si>
  <si>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</si>
  <si>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</si>
  <si>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</si>
  <si>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</si>
  <si>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</si>
  <si>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</si>
  <si>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</si>
  <si>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</si>
  <si>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</si>
  <si>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</si>
  <si>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</si>
  <si>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</si>
  <si>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</si>
  <si>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</si>
  <si>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</si>
  <si>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</si>
  <si>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</si>
  <si>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</si>
  <si>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</si>
  <si>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</si>
  <si>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</si>
  <si>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</si>
  <si>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</si>
  <si>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</si>
  <si>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</si>
  <si>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</si>
  <si>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</si>
  <si>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</si>
  <si>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</si>
  <si>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</si>
  <si>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</si>
  <si>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</si>
  <si>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</si>
  <si>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</si>
  <si>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</si>
  <si>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</si>
  <si>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</si>
  <si>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</si>
  <si>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</si>
  <si>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</si>
  <si>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</si>
  <si>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</si>
  <si>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</si>
  <si>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</si>
  <si>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</si>
  <si>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</si>
  <si>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</si>
  <si>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</si>
  <si>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</si>
  <si>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</si>
  <si>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</si>
  <si>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</si>
  <si>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</si>
  <si>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</si>
  <si>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</si>
  <si>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</si>
  <si>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</si>
  <si>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</si>
  <si>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</si>
  <si>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</si>
  <si>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</si>
  <si>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</si>
  <si>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</si>
  <si>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</si>
  <si>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</si>
  <si>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</si>
  <si>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</si>
  <si>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</si>
  <si>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</si>
  <si>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</si>
  <si>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</si>
  <si>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</si>
  <si>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</si>
  <si>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</si>
  <si>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</si>
  <si>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</si>
  <si>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</si>
  <si>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</si>
  <si>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</si>
  <si>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</si>
  <si>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</si>
  <si>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</si>
  <si>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</si>
  <si>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</si>
  <si>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</si>
  <si>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</si>
  <si>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</si>
  <si>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</si>
  <si>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</si>
  <si>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</si>
  <si>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</si>
  <si>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</si>
  <si>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</si>
  <si>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</si>
  <si>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</si>
  <si>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</si>
  <si>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</si>
  <si>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</si>
  <si>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</si>
  <si>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</si>
  <si>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</si>
  <si>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</si>
  <si>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</si>
  <si>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</si>
  <si>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</si>
  <si>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</si>
  <si>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</si>
  <si>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</si>
  <si>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</si>
  <si>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</si>
  <si>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</si>
  <si>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</si>
  <si>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</si>
  <si>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</si>
  <si>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</si>
  <si>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</si>
  <si>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</si>
  <si>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</si>
  <si>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</si>
  <si>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</si>
  <si>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</si>
  <si>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</si>
  <si>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</si>
  <si>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</si>
  <si>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</si>
  <si>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</si>
  <si>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</si>
  <si>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</si>
  <si>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</si>
  <si>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</si>
  <si>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</si>
  <si>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</si>
  <si>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</si>
  <si>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</si>
  <si>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</si>
  <si>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</si>
  <si>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</si>
  <si>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</si>
  <si>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</si>
  <si>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</si>
  <si>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</si>
  <si>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</si>
  <si>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</si>
  <si>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</si>
  <si>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</si>
  <si>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</si>
  <si>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</si>
  <si>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</si>
  <si>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</si>
  <si>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</si>
  <si>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</si>
  <si>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</si>
  <si>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</si>
  <si>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</si>
  <si>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</si>
  <si>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</si>
  <si>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</si>
  <si>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</si>
  <si>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</si>
  <si>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</si>
  <si>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</si>
  <si>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</si>
  <si>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</si>
  <si>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</si>
  <si>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</si>
  <si>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</si>
  <si>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</si>
  <si>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</si>
  <si>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</si>
  <si>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</si>
  <si>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</si>
  <si>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</si>
  <si>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</si>
  <si>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</si>
  <si>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</si>
  <si>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</si>
  <si>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</si>
  <si>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</si>
  <si>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</si>
  <si>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</si>
  <si>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</si>
  <si>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</si>
  <si>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</si>
  <si>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</si>
  <si>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</si>
  <si>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</si>
  <si>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</si>
  <si>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</si>
  <si>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</si>
  <si>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</si>
  <si>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</si>
  <si>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</si>
  <si>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</si>
  <si>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</si>
  <si>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</si>
  <si>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</si>
  <si>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</si>
  <si>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</si>
  <si>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</si>
  <si>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</si>
  <si>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</si>
  <si>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</si>
  <si>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</si>
  <si>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</si>
  <si>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</si>
  <si>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</si>
  <si>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</si>
  <si>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</si>
  <si>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</si>
  <si>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</si>
  <si>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</si>
  <si>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</si>
  <si>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</si>
  <si>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</si>
  <si>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</si>
  <si>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</si>
  <si>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</si>
  <si>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</si>
  <si>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</si>
  <si>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</si>
  <si>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</si>
  <si>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</si>
  <si>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</si>
  <si>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</si>
  <si>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</si>
  <si>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</si>
  <si>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</si>
  <si>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</si>
  <si>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</si>
  <si>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</si>
  <si>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</si>
  <si>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</si>
  <si>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</si>
  <si>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</si>
  <si>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</si>
  <si>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</si>
  <si>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</si>
  <si>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</si>
  <si>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</si>
  <si>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</si>
  <si>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</si>
  <si>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</si>
  <si>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</si>
  <si>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</si>
  <si>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</si>
  <si>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</si>
  <si>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</si>
  <si>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</si>
  <si>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</si>
  <si>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</si>
  <si>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</si>
  <si>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</si>
  <si>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</si>
  <si>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</si>
  <si>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</si>
  <si>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</si>
  <si>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</si>
  <si>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</si>
  <si>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</si>
  <si>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</si>
  <si>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</si>
  <si>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</si>
  <si>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</si>
  <si>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</si>
  <si>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</si>
  <si>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</si>
  <si>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</si>
  <si>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</si>
  <si>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</si>
  <si>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</si>
  <si>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</si>
  <si>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</si>
  <si>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</si>
  <si>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</si>
  <si>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</si>
  <si>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</si>
  <si>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</si>
  <si>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</si>
  <si>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</si>
  <si>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</si>
  <si>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</si>
  <si>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</si>
  <si>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</si>
  <si>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</si>
  <si>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</si>
  <si>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</si>
  <si>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</si>
  <si>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</si>
  <si>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</si>
  <si>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</si>
  <si>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</si>
  <si>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</si>
  <si>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</si>
  <si>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</si>
  <si>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</si>
  <si>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</si>
  <si>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</si>
  <si>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</si>
  <si>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</si>
  <si>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</si>
  <si>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</si>
  <si>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</si>
  <si>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</si>
  <si>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</si>
  <si>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</si>
  <si>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</si>
  <si>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</si>
  <si>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</si>
  <si>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</si>
  <si>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</si>
  <si>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</si>
  <si>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</si>
  <si>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</si>
  <si>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</si>
  <si>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</si>
  <si>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</si>
  <si>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</si>
  <si>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</si>
  <si>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</si>
  <si>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</si>
  <si>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</si>
  <si>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</si>
  <si>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</si>
  <si>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</si>
  <si>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</si>
  <si>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</si>
  <si>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</si>
  <si>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</si>
  <si>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</si>
  <si>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</si>
  <si>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</si>
  <si>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</si>
  <si>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</si>
  <si>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</si>
  <si>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</si>
  <si>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</si>
  <si>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</si>
  <si>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</si>
  <si>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</si>
  <si>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</si>
  <si>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</si>
  <si>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</si>
  <si>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</si>
  <si>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</si>
  <si>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</si>
  <si>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</si>
  <si>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</si>
  <si>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</si>
  <si>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</si>
  <si>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</si>
  <si>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</si>
  <si>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</si>
  <si>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</si>
  <si>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</si>
  <si>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</si>
  <si>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</si>
  <si>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</si>
  <si>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</si>
  <si>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</si>
  <si>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</si>
  <si>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</si>
  <si>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</si>
  <si>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</si>
  <si>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</si>
  <si>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</si>
  <si>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</si>
  <si>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</si>
  <si>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</si>
  <si>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</si>
  <si>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</si>
  <si>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</si>
  <si>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</si>
  <si>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</si>
  <si>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</si>
  <si>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</si>
  <si>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</si>
  <si>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</si>
  <si>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</si>
  <si>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</si>
  <si>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</si>
  <si>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</si>
  <si>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</si>
  <si>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</si>
  <si>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</si>
  <si>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</si>
  <si>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</si>
  <si>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</si>
  <si>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</si>
  <si>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</si>
  <si>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</si>
  <si>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</si>
  <si>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</si>
  <si>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</si>
  <si>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</si>
  <si>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</si>
  <si>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</si>
  <si>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</si>
  <si>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</si>
  <si>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</si>
  <si>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</si>
  <si>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</si>
  <si>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</si>
  <si>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</si>
  <si>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</si>
  <si>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</si>
  <si>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</si>
  <si>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</si>
  <si>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</si>
  <si>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</si>
  <si>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</si>
  <si>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</si>
  <si>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</si>
  <si>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</si>
  <si>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</si>
  <si>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</si>
  <si>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</si>
  <si>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</si>
  <si>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</si>
  <si>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</si>
  <si>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</si>
  <si>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</si>
  <si>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</si>
  <si>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</si>
  <si>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</si>
  <si>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</si>
  <si>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</si>
  <si>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</si>
  <si>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</si>
  <si>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</si>
  <si>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</si>
  <si>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</si>
  <si>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</si>
  <si>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</si>
  <si>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</si>
  <si>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</si>
  <si>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</si>
  <si>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</si>
  <si>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</si>
  <si>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</si>
  <si>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</si>
  <si>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</si>
  <si>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</si>
  <si>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</si>
  <si>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</si>
  <si>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</si>
  <si>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</si>
  <si>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</si>
  <si>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</si>
  <si>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</si>
  <si>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</si>
  <si>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</si>
  <si>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</si>
  <si>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</si>
  <si>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</si>
  <si>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</si>
  <si>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</si>
  <si>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</si>
  <si>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</si>
  <si>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</si>
  <si>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</si>
  <si>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</si>
  <si>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</si>
  <si>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</si>
  <si>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</si>
  <si>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</si>
  <si>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</si>
  <si>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</si>
  <si>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</si>
  <si>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</si>
  <si>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</si>
  <si>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</si>
  <si>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</si>
  <si>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</si>
  <si>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</si>
  <si>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</si>
  <si>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</si>
  <si>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</si>
  <si>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</si>
  <si>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</si>
  <si>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</si>
  <si>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</si>
  <si>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</si>
  <si>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</si>
  <si>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</si>
  <si>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</si>
  <si>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</si>
  <si>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</si>
  <si>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</si>
  <si>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</si>
  <si>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</si>
  <si>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</si>
  <si>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</si>
  <si>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</si>
  <si>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</si>
  <si>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</si>
  <si>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</si>
  <si>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</si>
  <si>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</si>
  <si>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</si>
  <si>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</si>
  <si>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</si>
  <si>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</si>
  <si>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</si>
  <si>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</si>
  <si>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</si>
  <si>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</si>
  <si>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</si>
  <si>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</si>
  <si>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</si>
  <si>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</si>
  <si>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</si>
  <si>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</si>
  <si>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</si>
  <si>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</si>
  <si>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</si>
  <si>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</si>
  <si>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</si>
  <si>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</si>
  <si>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</si>
  <si>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</si>
  <si>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</si>
  <si>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</si>
  <si>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</si>
  <si>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</si>
  <si>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</si>
  <si>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</si>
  <si>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</si>
  <si>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</si>
  <si>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</si>
  <si>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</si>
  <si>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</si>
  <si>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</si>
  <si>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</si>
  <si>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</si>
  <si>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</si>
  <si>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</si>
  <si>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</si>
  <si>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</si>
  <si>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</si>
  <si>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</si>
  <si>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</si>
  <si>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</si>
  <si>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</si>
  <si>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</si>
  <si>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</si>
  <si>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</si>
  <si>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</si>
  <si>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</si>
  <si>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</si>
  <si>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</si>
  <si>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</si>
  <si>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</si>
  <si>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</si>
  <si>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</si>
  <si>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</si>
  <si>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</si>
  <si>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</si>
  <si>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</si>
  <si>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</si>
  <si>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</si>
  <si>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</si>
  <si>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</si>
  <si>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</si>
  <si>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</si>
  <si>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</si>
  <si>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</si>
  <si>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</si>
  <si>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</si>
  <si>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</si>
  <si>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</si>
  <si>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</si>
  <si>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</si>
  <si>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</si>
  <si>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</si>
  <si>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</si>
  <si>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</si>
  <si>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</si>
  <si>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</si>
  <si>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</si>
  <si>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</si>
  <si>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</si>
  <si>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</si>
  <si>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</si>
  <si>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</si>
  <si>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</si>
  <si>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</si>
  <si>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</si>
  <si>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</si>
  <si>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</si>
  <si>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</si>
  <si>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</si>
  <si>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</si>
  <si>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</si>
  <si>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</si>
  <si>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</si>
  <si>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</si>
  <si>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</si>
  <si>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</si>
  <si>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</si>
  <si>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</si>
  <si>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</si>
  <si>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</si>
  <si>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</si>
  <si>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</si>
  <si>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</si>
  <si>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</si>
  <si>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</si>
  <si>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</si>
  <si>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</si>
  <si>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</si>
  <si>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</si>
  <si>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</si>
  <si>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</si>
  <si>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</si>
  <si>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</si>
  <si>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</si>
  <si>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</si>
  <si>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</si>
  <si>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</si>
  <si>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</si>
  <si>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</si>
  <si>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</si>
  <si>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</si>
  <si>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</si>
  <si>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</si>
  <si>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</si>
  <si>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</si>
  <si>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</si>
  <si>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</si>
  <si>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</si>
  <si>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</si>
  <si>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</si>
  <si>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</si>
  <si>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</si>
  <si>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</si>
  <si>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</si>
  <si>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</si>
  <si>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</si>
  <si>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</si>
  <si>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</si>
  <si>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</si>
  <si>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</si>
  <si>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</si>
  <si>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</si>
  <si>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</si>
  <si>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</si>
  <si>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</si>
  <si>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</si>
  <si>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</si>
  <si>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</si>
  <si>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</si>
  <si>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</si>
  <si>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</si>
  <si>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</si>
  <si>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</si>
  <si>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</si>
  <si>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</si>
  <si>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</si>
  <si>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</si>
  <si>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</si>
  <si>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</si>
  <si>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</si>
  <si>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</si>
  <si>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</si>
  <si>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</si>
  <si>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</si>
  <si>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</si>
  <si>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</si>
  <si>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</si>
  <si>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</si>
  <si>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</si>
  <si>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</si>
  <si>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</si>
  <si>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</si>
  <si>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</si>
  <si>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</si>
  <si>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</si>
  <si>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</si>
  <si>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</si>
  <si>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</si>
  <si>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</si>
  <si>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</si>
  <si>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</si>
  <si>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</si>
  <si>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</si>
  <si>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</si>
  <si>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</si>
  <si>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</si>
  <si>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</si>
  <si>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</si>
  <si>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</si>
  <si>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</si>
  <si>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</si>
  <si>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</si>
  <si>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</si>
  <si>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</si>
  <si>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</si>
  <si>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</si>
  <si>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</si>
  <si>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</si>
  <si>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</si>
  <si>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</si>
  <si>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</si>
  <si>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</si>
  <si>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</si>
  <si>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</si>
  <si>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</si>
  <si>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</si>
  <si>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</si>
  <si>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</si>
  <si>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</si>
  <si>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</si>
  <si>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</si>
  <si>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</si>
  <si>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</si>
  <si>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</si>
  <si>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</si>
  <si>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</si>
  <si>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</si>
  <si>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</si>
  <si>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</si>
  <si>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</si>
  <si>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</si>
  <si>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</si>
  <si>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</si>
  <si>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</si>
  <si>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</si>
  <si>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</si>
  <si>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</si>
  <si>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</si>
  <si>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</si>
  <si>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</si>
  <si>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</si>
  <si>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</si>
  <si>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</si>
  <si>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</si>
  <si>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</si>
  <si>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</si>
  <si>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</si>
  <si>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</si>
  <si>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</si>
  <si>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</si>
  <si>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</si>
  <si>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</si>
  <si>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</si>
  <si>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</si>
  <si>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</si>
  <si>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</si>
  <si>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</si>
  <si>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</si>
  <si>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</si>
  <si>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</si>
  <si>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</si>
  <si>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</si>
  <si>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</si>
  <si>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</si>
  <si>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</si>
  <si>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</si>
  <si>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</si>
  <si>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</si>
  <si>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</si>
  <si>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</si>
  <si>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</si>
  <si>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</si>
  <si>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</si>
  <si>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</si>
  <si>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</si>
  <si>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</si>
  <si>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</si>
  <si>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</si>
  <si>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</si>
  <si>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</si>
  <si>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</si>
  <si>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</si>
  <si>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</si>
  <si>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</si>
  <si>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</si>
  <si>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</si>
  <si>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</si>
  <si>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</si>
  <si>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</si>
  <si>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</si>
  <si>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</si>
  <si>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</si>
  <si>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</si>
  <si>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</si>
  <si>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</si>
  <si>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</si>
  <si>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</si>
  <si>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</si>
  <si>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</si>
  <si>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</si>
  <si>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</si>
  <si>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</si>
  <si>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</si>
  <si>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</si>
  <si>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</si>
  <si>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</si>
  <si>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</si>
  <si>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</si>
  <si>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</si>
  <si>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</si>
  <si>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</si>
  <si>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</si>
  <si>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</si>
  <si>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</si>
  <si>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</si>
  <si>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</si>
  <si>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</si>
  <si>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</si>
  <si>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</si>
  <si>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</si>
  <si>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</si>
  <si>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</si>
  <si>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</si>
  <si>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</si>
  <si>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</si>
  <si>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</si>
  <si>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</si>
  <si>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</si>
  <si>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</si>
  <si>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</si>
  <si>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</si>
  <si>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</si>
  <si>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</si>
  <si>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</si>
  <si>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</si>
  <si>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</si>
  <si>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</si>
  <si>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</si>
  <si>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</si>
  <si>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</si>
  <si>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</si>
  <si>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</si>
  <si>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</si>
  <si>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</si>
  <si>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</si>
  <si>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</si>
  <si>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</si>
  <si>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</si>
  <si>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</si>
  <si>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</si>
  <si>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</si>
  <si>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</si>
  <si>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</si>
  <si>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</si>
  <si>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</si>
  <si>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</si>
  <si>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</si>
  <si>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</si>
  <si>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</si>
  <si>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</si>
  <si>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</si>
  <si>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</si>
  <si>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</si>
  <si>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</si>
  <si>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</si>
  <si>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</si>
  <si>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</si>
  <si>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</si>
  <si>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</si>
  <si>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</si>
  <si>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</si>
  <si>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</si>
  <si>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</si>
  <si>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</si>
  <si>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</si>
  <si>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</si>
  <si>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</si>
  <si>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</si>
  <si>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</si>
  <si>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</si>
  <si>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</si>
  <si>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</si>
  <si>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</si>
  <si>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</si>
  <si>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</si>
  <si>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</si>
  <si>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</si>
  <si>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</si>
  <si>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</si>
  <si>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</si>
  <si>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</si>
  <si>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</si>
  <si>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</si>
  <si>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</si>
  <si>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</si>
  <si>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</si>
  <si>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</si>
  <si>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</si>
  <si>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</si>
  <si>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</si>
  <si>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</si>
  <si>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</si>
  <si>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</si>
  <si>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</si>
  <si>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</si>
  <si>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</si>
  <si>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</si>
  <si>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</si>
  <si>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</si>
  <si>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</si>
  <si>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</si>
  <si>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</si>
  <si>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</si>
  <si>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</si>
  <si>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</si>
  <si>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</si>
  <si>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</si>
  <si>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</si>
  <si>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</si>
  <si>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</si>
  <si>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</si>
  <si>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</si>
  <si>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</si>
  <si>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</si>
  <si>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</si>
  <si>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</si>
  <si>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</si>
  <si>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</si>
  <si>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</si>
  <si>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</si>
  <si>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</si>
  <si>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</si>
  <si>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</si>
  <si>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</si>
  <si>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</si>
  <si>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</si>
  <si>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</si>
  <si>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</si>
  <si>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</si>
  <si>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</si>
  <si>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</si>
  <si>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</si>
  <si>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</si>
  <si>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</si>
  <si>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</si>
  <si>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</si>
  <si>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</si>
  <si>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</si>
  <si>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</si>
  <si>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</si>
  <si>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</si>
  <si>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</si>
  <si>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</si>
  <si>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</si>
  <si>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</si>
  <si>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</si>
  <si>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</si>
  <si>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</si>
  <si>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</si>
  <si>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</si>
  <si>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</si>
  <si>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</si>
  <si>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</si>
  <si>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</si>
  <si>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</si>
  <si>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</si>
  <si>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</si>
  <si>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</si>
  <si>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</si>
  <si>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</si>
  <si>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</si>
  <si>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</si>
  <si>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</si>
  <si>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</si>
  <si>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</si>
  <si>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</si>
  <si>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</si>
  <si>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</si>
  <si>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</si>
  <si>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</si>
  <si>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</si>
  <si>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</si>
  <si>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</si>
  <si>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</si>
  <si>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</si>
  <si>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</si>
  <si>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</si>
  <si>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</si>
  <si>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</si>
  <si>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</si>
  <si>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</si>
  <si>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</si>
  <si>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</si>
  <si>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</si>
  <si>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</si>
  <si>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</si>
  <si>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</si>
  <si>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</si>
  <si>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</si>
  <si>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</si>
  <si>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</si>
  <si>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</si>
  <si>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</si>
  <si>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</si>
  <si>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</si>
  <si>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</si>
  <si>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</si>
  <si>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</si>
  <si>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</si>
  <si>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</si>
  <si>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</si>
  <si>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</si>
  <si>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</si>
  <si>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</si>
  <si>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</si>
  <si>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</si>
  <si>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</si>
  <si>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</si>
  <si>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</si>
  <si>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</si>
  <si>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</si>
  <si>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</si>
  <si>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</si>
  <si>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</si>
  <si>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</si>
  <si>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</si>
  <si>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</si>
  <si>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</si>
  <si>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</si>
  <si>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</si>
  <si>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</si>
  <si>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</si>
  <si>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</si>
  <si>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</si>
  <si>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</si>
  <si>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</si>
  <si>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</si>
  <si>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</si>
  <si>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</si>
  <si>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</si>
  <si>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</si>
  <si>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</si>
  <si>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</si>
  <si>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</si>
  <si>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</si>
  <si>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</si>
  <si>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</si>
  <si>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</si>
  <si>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</si>
  <si>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</si>
  <si>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</si>
  <si>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</si>
  <si>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</si>
  <si>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</si>
  <si>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</si>
  <si>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</si>
  <si>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</si>
  <si>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</si>
  <si>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</si>
  <si>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</si>
  <si>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</si>
  <si>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</si>
  <si>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</si>
  <si>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</si>
  <si>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</si>
  <si>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</si>
  <si>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</si>
  <si>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</si>
  <si>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</si>
  <si>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</si>
  <si>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</si>
  <si>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</si>
  <si>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</si>
  <si>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</si>
  <si>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</si>
  <si>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</si>
  <si>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</si>
  <si>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</si>
  <si>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</si>
  <si>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</si>
  <si>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</si>
  <si>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</si>
  <si>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</si>
  <si>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</si>
  <si>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</si>
  <si>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</si>
  <si>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</si>
  <si>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</si>
  <si>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</si>
  <si>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</si>
  <si>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</si>
  <si>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</si>
  <si>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</si>
  <si>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</si>
  <si>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</si>
  <si>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</si>
  <si>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</si>
  <si>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</si>
  <si>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</si>
  <si>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</si>
  <si>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</si>
  <si>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</si>
  <si>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</si>
  <si>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</si>
  <si>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</si>
  <si>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</si>
  <si>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</si>
  <si>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</si>
  <si>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</si>
  <si>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</si>
  <si>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</si>
  <si>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</si>
  <si>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</si>
  <si>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</si>
  <si>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</si>
  <si>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</si>
  <si>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</si>
  <si>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</si>
  <si>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</si>
  <si>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</si>
  <si>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</si>
  <si>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</si>
  <si>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</si>
  <si>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</si>
  <si>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</si>
  <si>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</si>
  <si>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</si>
  <si>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</si>
  <si>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</si>
  <si>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</si>
  <si>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</si>
  <si>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</si>
  <si>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</si>
  <si>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</si>
  <si>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</si>
  <si>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</si>
  <si>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</si>
  <si>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</si>
  <si>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</si>
  <si>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</si>
  <si>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</si>
  <si>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</si>
  <si>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</si>
  <si>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</si>
  <si>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</si>
  <si>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</si>
  <si>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</si>
  <si>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</si>
  <si>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</si>
  <si>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</si>
  <si>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</si>
  <si>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</si>
  <si>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</si>
  <si>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</si>
  <si>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</si>
  <si>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</si>
  <si>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</si>
  <si>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</si>
  <si>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</si>
  <si>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</si>
  <si>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</si>
  <si>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</si>
  <si>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</si>
  <si>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</si>
  <si>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</si>
  <si>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</si>
  <si>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</si>
  <si>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</si>
  <si>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</si>
  <si>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</si>
  <si>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</si>
  <si>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</si>
  <si>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</si>
  <si>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</si>
  <si>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</si>
  <si>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</si>
  <si>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</si>
  <si>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</si>
  <si>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</si>
  <si>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</si>
  <si>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</si>
  <si>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</si>
  <si>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</si>
  <si>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</si>
  <si>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</si>
  <si>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</si>
  <si>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</si>
  <si>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</si>
  <si>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</si>
  <si>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</si>
  <si>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</si>
  <si>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</si>
  <si>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</si>
  <si>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</si>
  <si>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</si>
  <si>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</si>
  <si>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</si>
  <si>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</si>
  <si>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</si>
  <si>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</si>
  <si>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</si>
  <si>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</si>
  <si>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</si>
  <si>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</si>
  <si>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</si>
  <si>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</si>
  <si>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</si>
  <si>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</si>
  <si>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</si>
  <si>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</si>
  <si>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</si>
  <si>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</si>
  <si>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</si>
  <si>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</si>
  <si>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</si>
  <si>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</si>
  <si>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</si>
  <si>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</si>
  <si>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</si>
  <si>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</si>
  <si>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</si>
  <si>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</si>
  <si>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</si>
  <si>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</si>
  <si>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</si>
  <si>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</si>
  <si>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</si>
  <si>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</si>
  <si>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</si>
  <si>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</si>
  <si>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</si>
  <si>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</si>
  <si>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</si>
  <si>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</si>
  <si>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</si>
  <si>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</si>
  <si>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</si>
  <si>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</si>
  <si>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</si>
  <si>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</si>
  <si>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</si>
  <si>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</si>
  <si>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</si>
  <si>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</si>
  <si>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</si>
  <si>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</si>
  <si>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</si>
  <si>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</si>
  <si>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</si>
  <si>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</si>
  <si>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</si>
  <si>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</si>
  <si>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</si>
  <si>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</si>
  <si>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</si>
  <si>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</si>
  <si>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</si>
  <si>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</si>
  <si>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</si>
  <si>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</si>
  <si>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</si>
  <si>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</si>
  <si>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</si>
  <si>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</si>
  <si>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</si>
  <si>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</si>
  <si>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</si>
  <si>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</si>
  <si>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</si>
  <si>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</si>
  <si>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</si>
  <si>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</si>
  <si>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</si>
  <si>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</si>
  <si>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</si>
  <si>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</si>
  <si>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</si>
  <si>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</si>
  <si>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</si>
  <si>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</si>
  <si>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</si>
  <si>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</si>
  <si>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</si>
  <si>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</si>
  <si>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</si>
  <si>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</si>
  <si>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</si>
  <si>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</si>
  <si>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</si>
  <si>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</si>
  <si>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</si>
  <si>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</si>
  <si>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</si>
  <si>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</si>
  <si>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</si>
  <si>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</si>
  <si>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</si>
  <si>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</si>
  <si>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</si>
  <si>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</si>
  <si>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</si>
  <si>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</si>
  <si>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</si>
  <si>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</si>
  <si>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</si>
  <si>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</si>
  <si>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</si>
  <si>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</si>
  <si>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</si>
  <si>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</si>
  <si>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</si>
  <si>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</si>
  <si>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</si>
  <si>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</si>
  <si>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</si>
  <si>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</si>
  <si>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</si>
  <si>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</si>
  <si>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</si>
  <si>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</si>
  <si>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</si>
  <si>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</si>
  <si>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</si>
  <si>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</si>
  <si>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</si>
  <si>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</si>
  <si>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</si>
  <si>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</si>
  <si>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</si>
  <si>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</si>
  <si>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</si>
  <si>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</si>
  <si>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</si>
  <si>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</si>
  <si>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</si>
  <si>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</si>
  <si>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</si>
  <si>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</si>
  <si>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</si>
  <si>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</si>
  <si>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</si>
  <si>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</si>
  <si>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</si>
  <si>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</si>
  <si>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</si>
  <si>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</si>
  <si>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</si>
  <si>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</si>
  <si>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</si>
  <si>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</si>
  <si>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</si>
  <si>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</si>
  <si>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</si>
  <si>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</si>
  <si>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</si>
  <si>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</si>
  <si>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</si>
  <si>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</si>
  <si>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</si>
  <si>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</si>
  <si>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</si>
  <si>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</si>
  <si>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</si>
  <si>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</si>
  <si>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</si>
  <si>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</si>
  <si>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</si>
  <si>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</si>
  <si>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</si>
  <si>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</si>
  <si>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</si>
  <si>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</si>
  <si>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</si>
  <si>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</si>
  <si>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</si>
  <si>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</si>
  <si>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</si>
  <si>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</si>
  <si>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</si>
  <si>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</si>
  <si>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</si>
  <si>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</si>
  <si>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</si>
  <si>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</si>
  <si>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</si>
  <si>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</si>
  <si>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</si>
  <si>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</si>
  <si>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</si>
  <si>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</si>
  <si>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</si>
  <si>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</si>
  <si>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</si>
  <si>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</si>
  <si>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</si>
  <si>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</si>
  <si>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</si>
  <si>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</si>
  <si>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</si>
  <si>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</si>
  <si>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</si>
  <si>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</si>
  <si>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</si>
  <si>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</si>
  <si>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</si>
  <si>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</si>
  <si>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</si>
  <si>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</si>
  <si>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</si>
  <si>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</si>
  <si>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</si>
  <si>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</si>
  <si>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</si>
  <si>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</si>
  <si>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</si>
  <si>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</si>
  <si>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</si>
  <si>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</si>
  <si>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</si>
  <si>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</si>
  <si>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</si>
  <si>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</si>
  <si>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</si>
  <si>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</si>
  <si>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</si>
  <si>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</si>
  <si>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</si>
  <si>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</si>
  <si>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</si>
  <si>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</si>
  <si>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</si>
  <si>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</si>
  <si>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</si>
  <si>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</si>
  <si>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</si>
  <si>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</si>
  <si>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</si>
  <si>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</si>
  <si>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</si>
  <si>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</si>
  <si>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</si>
  <si>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</si>
  <si>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</si>
  <si>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</si>
  <si>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</si>
  <si>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</si>
  <si>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</si>
  <si>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</si>
  <si>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</si>
  <si>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</si>
  <si>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</si>
  <si>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</si>
  <si>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</si>
  <si>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</si>
  <si>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</si>
  <si>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</si>
  <si>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</si>
  <si>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</si>
  <si>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</si>
  <si>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</si>
  <si>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</si>
  <si>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</si>
  <si>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</si>
  <si>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</si>
  <si>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</si>
  <si>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</si>
  <si>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</si>
  <si>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</si>
  <si>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</si>
  <si>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</si>
  <si>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</si>
  <si>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</si>
  <si>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</si>
  <si>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</si>
  <si>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</si>
  <si>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</si>
  <si>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</si>
  <si>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</si>
  <si>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</si>
  <si>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</si>
  <si>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</si>
  <si>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</si>
  <si>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</si>
  <si>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</si>
  <si>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</si>
  <si>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</si>
  <si>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</si>
  <si>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</si>
  <si>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</si>
  <si>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</si>
  <si>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</si>
  <si>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</si>
  <si>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</si>
  <si>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</si>
  <si>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</si>
  <si>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</si>
  <si>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</si>
  <si>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</si>
  <si>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</si>
  <si>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</si>
  <si>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</si>
  <si>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</si>
  <si>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</si>
  <si>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</si>
  <si>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</si>
  <si>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</si>
  <si>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</si>
  <si>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</si>
  <si>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</si>
  <si>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</si>
  <si>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</si>
  <si>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</si>
  <si>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</si>
  <si>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</si>
  <si>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</si>
  <si>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</si>
  <si>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</si>
  <si>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</si>
  <si>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</si>
  <si>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</si>
  <si>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</si>
  <si>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</si>
  <si>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</si>
  <si>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</si>
  <si>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</si>
  <si>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</si>
  <si>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</si>
  <si>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</si>
  <si>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</si>
  <si>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</si>
  <si>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</si>
  <si>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</si>
  <si>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</si>
  <si>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</si>
  <si>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</si>
  <si>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</si>
  <si>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</si>
  <si>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</si>
  <si>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</si>
  <si>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</si>
  <si>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</si>
  <si>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</si>
  <si>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</si>
  <si>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</si>
  <si>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</si>
  <si>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</si>
  <si>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</si>
  <si>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</si>
  <si>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</si>
  <si>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</si>
  <si>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</si>
  <si>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</si>
  <si>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</si>
  <si>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</si>
  <si>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</si>
  <si>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</si>
  <si>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</si>
  <si>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</si>
  <si>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</si>
  <si>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</si>
  <si>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</si>
  <si>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</si>
  <si>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</si>
  <si>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</si>
  <si>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</si>
  <si>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</si>
  <si>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</si>
  <si>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</si>
  <si>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</si>
  <si>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</si>
  <si>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</si>
  <si>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</si>
  <si>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</si>
  <si>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</si>
  <si>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</si>
  <si>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</si>
  <si>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</si>
  <si>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</si>
  <si>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</si>
  <si>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</si>
  <si>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</si>
  <si>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</si>
  <si>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</si>
  <si>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</si>
  <si>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</si>
  <si>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</si>
  <si>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</si>
  <si>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</si>
  <si>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</si>
  <si>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</si>
  <si>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</si>
  <si>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</si>
  <si>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</si>
  <si>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</si>
  <si>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</si>
  <si>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</si>
  <si>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</si>
  <si>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</si>
  <si>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</si>
  <si>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</si>
  <si>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</si>
  <si>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</si>
  <si>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</si>
  <si>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</si>
  <si>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</si>
  <si>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</si>
  <si>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</si>
  <si>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</si>
  <si>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</si>
  <si>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</si>
  <si>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</si>
  <si>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</si>
  <si>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</si>
  <si>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</si>
  <si>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</si>
  <si>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</si>
  <si>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</si>
  <si>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</si>
  <si>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</si>
  <si>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</si>
  <si>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</si>
  <si>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</si>
  <si>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</si>
  <si>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</si>
  <si>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</si>
  <si>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</si>
  <si>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</si>
  <si>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</si>
  <si>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</si>
  <si>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</si>
  <si>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</si>
  <si>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</si>
  <si>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</si>
  <si>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</si>
  <si>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</si>
  <si>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</si>
  <si>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</si>
  <si>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</si>
  <si>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</si>
  <si>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</si>
  <si>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</si>
  <si>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</si>
  <si>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</si>
  <si>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</si>
  <si>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</si>
  <si>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</si>
  <si>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</si>
  <si>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</si>
  <si>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</si>
  <si>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</si>
  <si>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</si>
  <si>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</si>
  <si>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</si>
  <si>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</si>
  <si>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</si>
  <si>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</si>
  <si>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</si>
  <si>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</si>
  <si>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</si>
  <si>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</si>
  <si>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</si>
  <si>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</si>
  <si>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</si>
  <si>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</si>
  <si>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</si>
  <si>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</si>
  <si>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</si>
  <si>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</si>
  <si>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</si>
  <si>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</si>
  <si>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</si>
  <si>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</si>
  <si>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</si>
  <si>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</si>
  <si>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</si>
  <si>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</si>
  <si>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</si>
  <si>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</si>
  <si>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</si>
  <si>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</si>
  <si>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</si>
  <si>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</si>
  <si>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</si>
  <si>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</si>
  <si>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</si>
  <si>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</si>
  <si>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</si>
  <si>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</si>
  <si>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</si>
  <si>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</si>
  <si>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</si>
  <si>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</si>
  <si>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</si>
  <si>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</si>
  <si>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</si>
  <si>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</si>
  <si>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</si>
  <si>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</si>
  <si>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</si>
  <si>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</si>
  <si>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</si>
  <si>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</si>
  <si>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</si>
  <si>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</si>
  <si>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</si>
  <si>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</si>
  <si>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</si>
  <si>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</si>
  <si>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</si>
  <si>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</si>
  <si>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</si>
  <si>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</si>
  <si>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</si>
  <si>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</si>
  <si>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</si>
  <si>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</si>
  <si>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</si>
  <si>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</si>
  <si>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</si>
  <si>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</si>
  <si>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</si>
  <si>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</si>
  <si>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</si>
  <si>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</si>
  <si>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</si>
  <si>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</si>
  <si>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</si>
  <si>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</si>
  <si>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</si>
  <si>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</si>
  <si>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</si>
  <si>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</si>
  <si>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</si>
  <si>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</si>
  <si>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</si>
  <si>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</si>
  <si>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</si>
  <si>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</si>
  <si>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</si>
  <si>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</si>
  <si>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</si>
  <si>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</si>
  <si>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</si>
  <si>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</si>
  <si>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</si>
  <si>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</si>
  <si>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</si>
  <si>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</si>
  <si>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</si>
  <si>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</si>
  <si>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</si>
  <si>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</si>
  <si>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</si>
  <si>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</si>
  <si>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</si>
  <si>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</si>
  <si>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</si>
  <si>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</si>
  <si>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</si>
  <si>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</si>
  <si>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</si>
  <si>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</si>
  <si>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</si>
  <si>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</si>
  <si>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</si>
  <si>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</si>
  <si>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</si>
  <si>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</si>
  <si>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</si>
  <si>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</si>
  <si>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</si>
  <si>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</si>
  <si>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</si>
  <si>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</si>
  <si>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</si>
  <si>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</si>
  <si>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</si>
  <si>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</si>
  <si>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</si>
  <si>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</si>
  <si>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</si>
  <si>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</si>
  <si>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</si>
  <si>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</si>
  <si>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</si>
  <si>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</si>
  <si>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</si>
  <si>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</si>
  <si>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</si>
  <si>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</si>
  <si>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</si>
  <si>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</si>
  <si>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</si>
  <si>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</si>
  <si>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</si>
  <si>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</si>
  <si>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</si>
  <si>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</si>
  <si>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</si>
  <si>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</si>
  <si>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</si>
  <si>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</si>
  <si>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</si>
  <si>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</si>
  <si>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</si>
  <si>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</si>
  <si>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</si>
  <si>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</si>
  <si>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</si>
  <si>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</si>
  <si>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</si>
  <si>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</si>
  <si>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</si>
  <si>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</si>
  <si>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</si>
  <si>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</si>
  <si>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</si>
  <si>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</si>
  <si>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</si>
  <si>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</si>
  <si>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</si>
  <si>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</si>
  <si>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</si>
  <si>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</si>
  <si>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</si>
  <si>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</si>
  <si>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</si>
  <si>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</si>
  <si>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</si>
  <si>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</si>
  <si>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</si>
  <si>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</si>
  <si>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</si>
  <si>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</si>
  <si>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</si>
  <si>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</si>
  <si>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</si>
  <si>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</si>
  <si>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</si>
  <si>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</si>
  <si>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</si>
  <si>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</si>
  <si>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</si>
  <si>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</si>
  <si>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</si>
  <si>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</si>
  <si>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</si>
  <si>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</si>
  <si>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</si>
  <si>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</si>
  <si>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</si>
  <si>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</si>
  <si>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</si>
  <si>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</si>
  <si>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</si>
  <si>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</si>
  <si>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</si>
  <si>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</si>
  <si>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</si>
  <si>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</si>
  <si>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</si>
  <si>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</si>
  <si>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</si>
  <si>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</si>
  <si>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</si>
  <si>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</si>
  <si>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</si>
  <si>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</si>
  <si>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</si>
  <si>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</si>
  <si>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</si>
  <si>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</si>
  <si>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</si>
  <si>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</si>
  <si>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</si>
  <si>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</si>
  <si>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</si>
  <si>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</si>
  <si>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</si>
  <si>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</si>
  <si>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</si>
  <si>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</si>
  <si>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</si>
  <si>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</si>
  <si>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</si>
  <si>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</si>
  <si>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</si>
  <si>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</si>
  <si>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</si>
  <si>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</si>
  <si>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</si>
  <si>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</si>
  <si>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</si>
  <si>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</si>
  <si>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</si>
  <si>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</si>
  <si>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</si>
  <si>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</si>
  <si>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</si>
  <si>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</si>
  <si>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</si>
  <si>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</si>
  <si>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</si>
  <si>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</si>
  <si>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</si>
  <si>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</si>
  <si>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</si>
  <si>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</si>
  <si>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</si>
  <si>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</si>
  <si>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</si>
  <si>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</si>
  <si>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</si>
  <si>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</si>
  <si>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</si>
  <si>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</si>
  <si>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</si>
  <si>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</si>
  <si>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</si>
  <si>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</si>
  <si>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</si>
  <si>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</si>
  <si>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</si>
  <si>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</si>
  <si>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</si>
  <si>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</si>
  <si>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</si>
  <si>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</si>
  <si>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</si>
  <si>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</si>
  <si>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</si>
  <si>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</si>
  <si>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</si>
  <si>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</si>
  <si>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</si>
  <si>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</si>
  <si>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</si>
  <si>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</si>
  <si>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</si>
  <si>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</si>
  <si>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</si>
  <si>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</si>
  <si>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</si>
  <si>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</si>
  <si>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</si>
  <si>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</si>
  <si>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</si>
  <si>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</si>
  <si>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</si>
  <si>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</si>
  <si>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</si>
  <si>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</si>
  <si>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</si>
  <si>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</si>
  <si>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</si>
  <si>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</si>
  <si>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</si>
  <si>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</si>
  <si>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</si>
  <si>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</si>
  <si>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</si>
  <si>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</si>
  <si>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</si>
  <si>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</si>
  <si>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</si>
  <si>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</si>
  <si>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</si>
  <si>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</si>
  <si>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</si>
  <si>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</si>
  <si>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</si>
  <si>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</si>
  <si>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</si>
  <si>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</si>
  <si>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</si>
  <si>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</si>
  <si>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</si>
  <si>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</si>
  <si>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</si>
  <si>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</si>
  <si>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</si>
  <si>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</si>
  <si>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</si>
  <si>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</si>
  <si>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</si>
  <si>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</si>
  <si>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</si>
  <si>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</si>
  <si>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</si>
  <si>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</si>
  <si>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</si>
  <si>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</si>
  <si>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</si>
  <si>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</si>
  <si>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</si>
  <si>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</si>
  <si>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</si>
  <si>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</si>
  <si>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</si>
  <si>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</si>
  <si>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</si>
  <si>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</si>
  <si>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</si>
  <si>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</si>
  <si>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</si>
  <si>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</si>
  <si>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</si>
  <si>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</si>
  <si>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</si>
  <si>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</si>
  <si>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</si>
  <si>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</si>
  <si>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</si>
  <si>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</si>
  <si>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</si>
  <si>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</si>
  <si>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</si>
  <si>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</si>
  <si>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</si>
  <si>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</si>
  <si>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</si>
  <si>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</si>
  <si>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</si>
  <si>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</si>
  <si>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</si>
  <si>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</si>
  <si>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</si>
  <si>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</si>
  <si>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</si>
  <si>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</si>
  <si>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</si>
  <si>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</si>
  <si>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</si>
  <si>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</si>
  <si>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</si>
  <si>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</si>
  <si>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</si>
  <si>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</si>
  <si>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</si>
  <si>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</si>
  <si>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</si>
  <si>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</si>
  <si>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</si>
  <si>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</si>
  <si>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</si>
  <si>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</si>
  <si>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</si>
  <si>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</si>
  <si>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</si>
  <si>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</si>
  <si>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</si>
  <si>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</si>
  <si>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</si>
  <si>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</si>
  <si>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</si>
  <si>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</si>
  <si>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</si>
  <si>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</si>
  <si>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</si>
  <si>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</si>
  <si>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</si>
  <si>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</si>
  <si>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</si>
  <si>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</si>
  <si>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</si>
  <si>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</si>
  <si>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</si>
  <si>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</si>
  <si>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</si>
  <si>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</si>
  <si>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</si>
  <si>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</si>
  <si>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</si>
  <si>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</si>
  <si>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</si>
  <si>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</si>
  <si>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</si>
  <si>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</si>
  <si>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</si>
  <si>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</si>
  <si>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</si>
  <si>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</si>
  <si>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</si>
  <si>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</si>
  <si>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</si>
  <si>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</si>
  <si>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</si>
  <si>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</si>
  <si>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</si>
  <si>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</si>
  <si>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</si>
  <si>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</si>
  <si>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</si>
  <si>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</si>
  <si>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</si>
  <si>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</si>
  <si>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</si>
  <si>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</si>
  <si>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</si>
  <si>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</si>
  <si>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</si>
  <si>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</si>
  <si>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</si>
  <si>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</si>
  <si>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</si>
  <si>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</si>
  <si>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</si>
  <si>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</si>
  <si>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</si>
  <si>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</si>
  <si>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</si>
  <si>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</si>
  <si>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</si>
  <si>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</si>
  <si>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</si>
  <si>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</si>
  <si>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</si>
  <si>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</si>
  <si>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</si>
  <si>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</si>
  <si>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</si>
  <si>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</si>
  <si>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</si>
  <si>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</si>
  <si>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</si>
  <si>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</si>
  <si>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</si>
  <si>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</si>
  <si>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</si>
  <si>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</si>
  <si>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</si>
  <si>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</si>
  <si>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</si>
  <si>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</si>
  <si>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</si>
  <si>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</si>
  <si>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</si>
  <si>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</si>
  <si>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</si>
  <si>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</si>
  <si>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</si>
  <si>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</si>
  <si>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</si>
  <si>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</si>
  <si>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</si>
  <si>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</si>
  <si>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</si>
  <si>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</si>
  <si>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</si>
  <si>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</si>
  <si>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</si>
  <si>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</si>
  <si>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</si>
  <si>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</si>
  <si>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</si>
  <si>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</si>
  <si>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</si>
  <si>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</si>
  <si>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</si>
  <si>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</si>
  <si>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</si>
  <si>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</si>
  <si>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</si>
  <si>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</si>
  <si>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</si>
  <si>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</si>
  <si>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</si>
  <si>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</si>
  <si>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</si>
  <si>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</si>
  <si>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</si>
  <si>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</si>
  <si>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</si>
  <si>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</si>
  <si>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</si>
  <si>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</si>
  <si>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</si>
  <si>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</si>
  <si>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</si>
  <si>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</si>
  <si>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</si>
  <si>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</si>
  <si>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</si>
  <si>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</si>
  <si>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</si>
  <si>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</si>
  <si>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</si>
  <si>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</si>
  <si>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</si>
  <si>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</si>
  <si>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</si>
  <si>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</si>
  <si>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</si>
  <si>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</si>
  <si>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</si>
  <si>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</si>
  <si>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</si>
  <si>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</si>
  <si>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</si>
  <si>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</si>
  <si>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</si>
  <si>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</si>
  <si>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</si>
  <si>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</si>
  <si>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</si>
  <si>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</si>
  <si>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</si>
  <si>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</si>
  <si>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</si>
  <si>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</si>
  <si>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</si>
  <si>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</si>
  <si>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</si>
  <si>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</si>
  <si>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</si>
  <si>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</si>
  <si>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</si>
  <si>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</si>
  <si>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</si>
  <si>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</si>
  <si>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</si>
  <si>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</si>
  <si>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</si>
  <si>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</si>
  <si>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</si>
  <si>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</si>
  <si>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</si>
  <si>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</si>
  <si>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</si>
  <si>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</si>
  <si>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</si>
  <si>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</si>
  <si>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</si>
  <si>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</si>
  <si>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</si>
  <si>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</si>
  <si>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</si>
  <si>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</si>
  <si>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</si>
  <si>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</si>
  <si>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</si>
  <si>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</si>
  <si>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</si>
  <si>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</si>
  <si>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</si>
  <si>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</si>
  <si>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</si>
  <si>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</si>
  <si>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</si>
  <si>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</si>
  <si>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</si>
  <si>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</si>
  <si>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</si>
  <si>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</si>
  <si>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</si>
  <si>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</si>
  <si>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</si>
  <si>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</si>
  <si>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</si>
  <si>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</si>
  <si>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</si>
  <si>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</si>
  <si>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</si>
  <si>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</si>
  <si>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</si>
  <si>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</si>
  <si>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</si>
  <si>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</si>
  <si>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</si>
  <si>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</si>
  <si>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</si>
  <si>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</si>
  <si>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</si>
  <si>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</si>
  <si>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</si>
  <si>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</si>
  <si>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</si>
  <si>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</si>
  <si>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</si>
  <si>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</si>
  <si>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</si>
  <si>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</si>
  <si>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</si>
  <si>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</si>
  <si>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</si>
  <si>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</si>
  <si>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</si>
  <si>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</si>
  <si>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</si>
  <si>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</si>
  <si>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</si>
  <si>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</si>
  <si>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</si>
  <si>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</si>
  <si>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</si>
  <si>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</si>
  <si>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</si>
  <si>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</si>
  <si>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</si>
  <si>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</si>
  <si>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</si>
  <si>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</si>
  <si>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</si>
  <si>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</si>
  <si>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</si>
  <si>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</si>
  <si>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</si>
  <si>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</si>
  <si>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</si>
  <si>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</si>
  <si>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</si>
  <si>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</si>
  <si>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</si>
  <si>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</si>
  <si>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</si>
  <si>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</si>
  <si>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</si>
  <si>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</si>
  <si>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</si>
  <si>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</si>
  <si>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</si>
  <si>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</si>
  <si>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</si>
  <si>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</si>
  <si>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</si>
  <si>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</si>
  <si>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</si>
  <si>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</si>
  <si>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</si>
  <si>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</si>
  <si>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</si>
  <si>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</si>
  <si>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</si>
  <si>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</si>
  <si>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</si>
  <si>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</si>
  <si>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</si>
  <si>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</si>
  <si>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</si>
  <si>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</si>
  <si>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</si>
  <si>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</si>
  <si>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</si>
  <si>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</si>
  <si>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</si>
  <si>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</si>
  <si>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</si>
  <si>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</si>
  <si>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</si>
  <si>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</si>
  <si>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</si>
  <si>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</si>
  <si>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</si>
  <si>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</si>
  <si>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</si>
  <si>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</si>
  <si>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</si>
  <si>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</si>
  <si>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</si>
  <si>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</si>
  <si>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</si>
  <si>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</si>
  <si>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</si>
  <si>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</si>
  <si>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</si>
  <si>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</si>
  <si>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</si>
  <si>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</si>
  <si>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</si>
  <si>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</si>
  <si>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</si>
  <si>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</si>
  <si>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</si>
  <si>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</si>
  <si>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</si>
  <si>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</si>
  <si>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</si>
  <si>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</si>
  <si>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</si>
  <si>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</si>
  <si>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</si>
  <si>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</si>
  <si>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</si>
  <si>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</si>
  <si>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</si>
  <si>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</si>
  <si>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</si>
  <si>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</si>
  <si>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</si>
  <si>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</si>
  <si>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</si>
  <si>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</si>
  <si>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</si>
  <si>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</si>
  <si>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</si>
  <si>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</si>
  <si>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</si>
  <si>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</si>
  <si>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</si>
  <si>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</si>
  <si>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</si>
  <si>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</si>
  <si>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</si>
  <si>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</si>
  <si>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</si>
  <si>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</si>
  <si>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</si>
  <si>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</si>
  <si>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</si>
  <si>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</si>
  <si>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</si>
  <si>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</si>
  <si>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</si>
  <si>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</si>
  <si>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</si>
  <si>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</si>
  <si>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</si>
  <si>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</si>
  <si>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</si>
  <si>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</si>
  <si>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</si>
  <si>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</si>
  <si>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</si>
  <si>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</si>
  <si>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</si>
  <si>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</si>
  <si>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</si>
  <si>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</si>
  <si>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</si>
  <si>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</si>
  <si>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</si>
  <si>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</si>
  <si>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</si>
  <si>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</si>
  <si>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</si>
  <si>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</si>
  <si>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</si>
  <si>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</si>
  <si>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</si>
  <si>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</si>
  <si>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</si>
  <si>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</si>
  <si>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</si>
  <si>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</si>
  <si>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</si>
  <si>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</si>
  <si>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</si>
  <si>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</si>
  <si>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</si>
  <si>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</si>
  <si>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</si>
  <si>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</si>
  <si>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</si>
  <si>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</si>
  <si>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</si>
  <si>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</si>
  <si>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</si>
  <si>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</si>
  <si>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</si>
  <si>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</si>
  <si>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</si>
  <si>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</si>
  <si>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</si>
  <si>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</si>
  <si>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</si>
  <si>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</si>
  <si>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</si>
  <si>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</si>
  <si>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</si>
  <si>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</si>
  <si>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</si>
  <si>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</si>
  <si>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</si>
  <si>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</si>
  <si>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</si>
  <si>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</si>
  <si>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</si>
  <si>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</si>
  <si>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</si>
  <si>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</si>
  <si>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</si>
  <si>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</si>
  <si>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</si>
  <si>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</si>
  <si>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</si>
  <si>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</si>
  <si>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</si>
  <si>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</si>
  <si>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</si>
  <si>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</si>
  <si>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</si>
  <si>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</si>
  <si>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</si>
  <si>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</si>
  <si>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</si>
  <si>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</si>
  <si>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</si>
  <si>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</si>
  <si>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</si>
  <si>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</si>
  <si>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</si>
  <si>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</si>
  <si>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</si>
  <si>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</si>
  <si>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</si>
  <si>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</si>
  <si>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</si>
  <si>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</si>
  <si>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</si>
  <si>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</si>
  <si>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</si>
  <si>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</si>
  <si>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</si>
  <si>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</si>
  <si>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</si>
  <si>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</si>
  <si>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</si>
  <si>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</si>
  <si>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</si>
  <si>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</si>
  <si>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</si>
  <si>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</si>
  <si>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</si>
  <si>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</si>
  <si>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</si>
  <si>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</si>
  <si>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</si>
  <si>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</si>
  <si>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</si>
  <si>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</si>
  <si>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</si>
  <si>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</si>
  <si>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</si>
  <si>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</si>
  <si>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</si>
  <si>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</si>
  <si>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</si>
  <si>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</si>
  <si>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</si>
  <si>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</si>
  <si>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</si>
  <si>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</si>
  <si>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</si>
  <si>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</si>
  <si>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</si>
  <si>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</si>
  <si>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</si>
  <si>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</si>
  <si>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</si>
  <si>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</si>
  <si>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</si>
  <si>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</si>
  <si>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</si>
  <si>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</si>
  <si>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</si>
  <si>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</si>
  <si>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</si>
  <si>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</si>
  <si>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</si>
  <si>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</si>
  <si>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</si>
  <si>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</si>
  <si>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</si>
  <si>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</si>
  <si>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</si>
  <si>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</si>
  <si>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</si>
  <si>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</si>
  <si>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</si>
  <si>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</si>
  <si>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</si>
  <si>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</si>
  <si>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</si>
  <si>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</si>
  <si>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</si>
  <si>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</si>
  <si>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</si>
  <si>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</si>
  <si>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</si>
  <si>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</si>
  <si>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</si>
  <si>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</si>
  <si>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</si>
  <si>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</si>
  <si>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</si>
  <si>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</si>
  <si>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</si>
  <si>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</si>
  <si>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</si>
  <si>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</si>
  <si>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</si>
  <si>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</si>
  <si>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</si>
  <si>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</si>
  <si>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</si>
  <si>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</si>
  <si>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</si>
  <si>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</si>
  <si>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</si>
  <si>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</si>
  <si>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</si>
  <si>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</si>
  <si>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</si>
  <si>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</si>
  <si>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</si>
  <si>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</si>
  <si>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</si>
  <si>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</si>
  <si>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</si>
  <si>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</si>
  <si>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</si>
  <si>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</si>
  <si>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</si>
  <si>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</si>
  <si>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</si>
  <si>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</si>
  <si>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</si>
  <si>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</si>
  <si>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</si>
  <si>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</si>
  <si>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</si>
  <si>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</si>
  <si>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</si>
  <si>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</si>
  <si>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</si>
  <si>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</si>
  <si>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</si>
  <si>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</si>
  <si>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</si>
  <si>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</si>
  <si>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</si>
  <si>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</si>
  <si>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</si>
  <si>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</si>
  <si>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</si>
  <si>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</si>
  <si>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</si>
  <si>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</si>
  <si>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</si>
  <si>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</si>
  <si>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</si>
  <si>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</si>
  <si>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</si>
  <si>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</si>
  <si>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</si>
  <si>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</si>
  <si>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</si>
  <si>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</si>
  <si>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</si>
  <si>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</si>
  <si>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</si>
  <si>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</si>
  <si>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</si>
  <si>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</si>
  <si>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</si>
  <si>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</si>
  <si>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</si>
  <si>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</si>
  <si>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</si>
  <si>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</si>
  <si>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</si>
  <si>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</si>
  <si>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</si>
  <si>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</si>
  <si>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</si>
  <si>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</si>
  <si>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</si>
  <si>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</si>
  <si>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</si>
  <si>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</si>
  <si>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</si>
  <si>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</si>
  <si>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</si>
  <si>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</si>
  <si>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</si>
  <si>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</si>
  <si>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</si>
  <si>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</si>
  <si>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</si>
  <si>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</si>
  <si>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</si>
  <si>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</si>
  <si>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</si>
  <si>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</si>
  <si>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</si>
  <si>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</si>
  <si>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</si>
  <si>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</si>
  <si>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</si>
  <si>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</si>
  <si>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</si>
  <si>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</si>
  <si>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</si>
  <si>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</si>
  <si>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</si>
  <si>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</si>
  <si>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</si>
  <si>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</si>
  <si>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</si>
  <si>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</si>
  <si>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</si>
  <si>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</si>
  <si>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</si>
  <si>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</si>
  <si>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</si>
  <si>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</si>
  <si>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</si>
  <si>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</si>
  <si>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</si>
  <si>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</si>
  <si>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</si>
  <si>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</si>
  <si>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</si>
  <si>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</si>
  <si>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</si>
  <si>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</si>
  <si>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</si>
  <si>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</si>
  <si>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</si>
  <si>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</si>
  <si>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</si>
  <si>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</si>
  <si>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</si>
  <si>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</si>
  <si>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</si>
  <si>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</si>
  <si>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</si>
  <si>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</si>
  <si>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</si>
  <si>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</si>
  <si>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</si>
  <si>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</si>
  <si>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</si>
  <si>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</si>
  <si>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</si>
  <si>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</si>
  <si>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</si>
  <si>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</si>
  <si>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</si>
  <si>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</si>
  <si>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</si>
  <si>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</si>
  <si>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</si>
  <si>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</si>
  <si>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</si>
  <si>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</si>
  <si>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</si>
  <si>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</si>
  <si>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</si>
  <si>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</si>
  <si>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</si>
  <si>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</si>
  <si>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</si>
  <si>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</si>
  <si>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</si>
  <si>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</si>
  <si>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</si>
  <si>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</si>
  <si>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</si>
  <si>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</si>
  <si>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</si>
  <si>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</si>
  <si>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</si>
  <si>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</si>
  <si>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</si>
  <si>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</si>
  <si>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</si>
  <si>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</si>
  <si>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</si>
  <si>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</si>
  <si>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</si>
  <si>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</si>
  <si>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</si>
  <si>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</si>
  <si>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</si>
  <si>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</si>
  <si>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</si>
  <si>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</si>
  <si>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</si>
  <si>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</si>
  <si>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</si>
  <si>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</si>
  <si>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</si>
  <si>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</si>
  <si>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</si>
  <si>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</si>
  <si>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</si>
  <si>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</si>
  <si>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</si>
  <si>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</si>
  <si>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</si>
  <si>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</si>
  <si>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</si>
  <si>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</si>
  <si>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</si>
  <si>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</si>
  <si>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</si>
  <si>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</si>
  <si>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</si>
  <si>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</si>
  <si>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</si>
  <si>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</si>
  <si>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</si>
  <si>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</si>
  <si>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</si>
  <si>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</si>
  <si>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</si>
  <si>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</si>
  <si>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</si>
  <si>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</si>
  <si>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</si>
  <si>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</si>
  <si>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</si>
  <si>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</si>
  <si>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</si>
  <si>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</si>
  <si>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</si>
  <si>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</si>
  <si>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</si>
  <si>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</si>
  <si>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</si>
  <si>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</si>
  <si>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</si>
  <si>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</si>
  <si>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</si>
  <si>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</si>
  <si>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</si>
  <si>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</si>
  <si>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</si>
  <si>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</si>
  <si>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</si>
  <si>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</si>
  <si>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</si>
  <si>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</si>
  <si>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</si>
  <si>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</si>
  <si>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</si>
  <si>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</si>
  <si>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</si>
  <si>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</si>
  <si>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</si>
  <si>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</si>
  <si>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</si>
  <si>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</si>
  <si>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</si>
  <si>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</si>
  <si>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</si>
  <si>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</si>
  <si>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</si>
  <si>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</si>
  <si>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</si>
  <si>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</si>
  <si>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</si>
  <si>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</si>
  <si>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</si>
  <si>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</si>
  <si>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</si>
  <si>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</si>
  <si>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</si>
  <si>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</si>
  <si>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</si>
  <si>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</si>
  <si>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</si>
  <si>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</si>
  <si>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</si>
  <si>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</si>
  <si>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</si>
  <si>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</si>
  <si>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</si>
  <si>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</si>
  <si>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</si>
  <si>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</si>
  <si>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</si>
  <si>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</si>
  <si>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</si>
  <si>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</si>
  <si>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</si>
  <si>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</si>
  <si>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</si>
  <si>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</si>
  <si>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</si>
  <si>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</si>
  <si>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</si>
  <si>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</si>
  <si>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</si>
  <si>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</si>
  <si>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</si>
  <si>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</si>
  <si>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</si>
  <si>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</si>
  <si>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</si>
  <si>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</si>
  <si>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</si>
  <si>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</si>
  <si>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</si>
  <si>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</si>
  <si>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</si>
  <si>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</si>
  <si>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</si>
  <si>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</si>
  <si>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</si>
  <si>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</si>
  <si>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</si>
  <si>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</si>
  <si>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</si>
  <si>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</si>
  <si>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</si>
  <si>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</si>
  <si>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</si>
  <si>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</si>
  <si>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</si>
  <si>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</si>
  <si>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</si>
  <si>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</si>
  <si>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</si>
  <si>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</si>
  <si>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</si>
  <si>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</si>
  <si>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</si>
  <si>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</si>
  <si>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</si>
  <si>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</si>
  <si>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</si>
  <si>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</si>
  <si>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</si>
  <si>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</si>
  <si>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</si>
  <si>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</si>
  <si>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</si>
  <si>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</si>
  <si>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</si>
  <si>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</si>
  <si>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</si>
  <si>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</si>
  <si>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</si>
  <si>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</si>
  <si>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</si>
  <si>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</si>
  <si>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</si>
  <si>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</si>
  <si>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</si>
  <si>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</si>
  <si>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</si>
  <si>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</si>
  <si>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</si>
  <si>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</si>
  <si>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</si>
  <si>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</si>
  <si>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</si>
  <si>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</si>
  <si>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</si>
  <si>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</si>
  <si>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</si>
  <si>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</si>
  <si>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</si>
  <si>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</si>
  <si>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</si>
  <si>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</si>
  <si>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</si>
  <si>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</si>
  <si>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</si>
  <si>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</si>
  <si>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</si>
  <si>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</si>
  <si>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</si>
  <si>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</si>
  <si>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</si>
  <si>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</si>
  <si>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</si>
  <si>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</si>
  <si>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</si>
  <si>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</si>
  <si>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</si>
  <si>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</si>
  <si>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</si>
  <si>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</si>
  <si>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</si>
  <si>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</si>
  <si>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</si>
  <si>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</si>
  <si>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</si>
  <si>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</si>
  <si>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</si>
  <si>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</si>
  <si>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</si>
  <si>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</si>
  <si>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</si>
  <si>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</si>
  <si>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</si>
  <si>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</si>
  <si>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</si>
  <si>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</si>
  <si>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</si>
  <si>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</si>
  <si>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</si>
  <si>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</si>
  <si>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</si>
  <si>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</si>
  <si>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</si>
  <si>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</si>
  <si>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</si>
  <si>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</si>
  <si>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</si>
  <si>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</si>
  <si>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</si>
  <si>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</si>
  <si>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</si>
  <si>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</si>
  <si>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</si>
  <si>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</si>
  <si>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</si>
  <si>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</si>
  <si>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</si>
  <si>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</si>
  <si>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</si>
  <si>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</si>
  <si>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</si>
  <si>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</si>
  <si>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</si>
  <si>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</si>
  <si>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</si>
  <si>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</si>
  <si>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</si>
  <si>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</si>
  <si>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</si>
  <si>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</si>
  <si>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</si>
  <si>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</si>
  <si>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</si>
  <si>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</si>
  <si>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</si>
  <si>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</si>
  <si>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</si>
  <si>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</si>
  <si>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</si>
  <si>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</si>
  <si>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</si>
  <si>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</si>
  <si>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</si>
  <si>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</si>
  <si>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</si>
  <si>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</si>
  <si>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</si>
  <si>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</si>
  <si>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</si>
  <si>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</si>
  <si>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</si>
  <si>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</si>
  <si>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</si>
  <si>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</si>
  <si>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</si>
  <si>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</si>
  <si>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</si>
  <si>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</si>
  <si>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</si>
  <si>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</si>
  <si>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</si>
  <si>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</si>
  <si>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</si>
  <si>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</si>
  <si>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</si>
  <si>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</si>
  <si>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</si>
  <si>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</si>
  <si>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</si>
  <si>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</si>
  <si>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</si>
  <si>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</si>
  <si>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</si>
  <si>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</si>
  <si>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</si>
  <si>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</si>
  <si>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</si>
  <si>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</si>
  <si>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</si>
  <si>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</si>
  <si>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</si>
  <si>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</si>
  <si>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</si>
  <si>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</si>
  <si>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</si>
  <si>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</si>
  <si>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</si>
  <si>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</si>
  <si>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</si>
  <si>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</si>
  <si>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</si>
  <si>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</si>
  <si>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</si>
  <si>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</si>
  <si>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</si>
  <si>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</si>
  <si>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</si>
  <si>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</si>
  <si>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</si>
  <si>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</si>
  <si>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</si>
  <si>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</si>
  <si>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</si>
  <si>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</si>
  <si>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</si>
  <si>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</si>
  <si>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</si>
  <si>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</si>
  <si>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</si>
  <si>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</si>
  <si>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</si>
  <si>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</si>
  <si>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</si>
  <si>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</si>
  <si>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</si>
  <si>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</si>
  <si>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</si>
  <si>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</si>
  <si>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</si>
  <si>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</si>
  <si>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</si>
  <si>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</si>
  <si>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</si>
  <si>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</si>
  <si>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</si>
  <si>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</si>
  <si>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</si>
  <si>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</si>
  <si>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</si>
  <si>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</si>
  <si>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</si>
  <si>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</si>
  <si>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</si>
  <si>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</si>
  <si>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</si>
  <si>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</si>
  <si>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</si>
  <si>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</si>
  <si>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</si>
  <si>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</si>
  <si>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</si>
  <si>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</si>
  <si>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</si>
  <si>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</si>
  <si>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</si>
  <si>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</si>
  <si>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</si>
  <si>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</si>
  <si>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</si>
  <si>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</si>
  <si>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</si>
  <si>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</si>
  <si>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</si>
  <si>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</si>
  <si>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</si>
  <si>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</si>
  <si>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</si>
  <si>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</si>
  <si>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</si>
  <si>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</si>
  <si>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</si>
  <si>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</si>
  <si>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</si>
  <si>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</si>
  <si>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</si>
  <si>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</si>
  <si>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</si>
  <si>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</si>
  <si>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</si>
  <si>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</si>
  <si>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</si>
  <si>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</si>
  <si>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</si>
  <si>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</si>
  <si>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</si>
  <si>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</si>
  <si>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</si>
  <si>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</si>
  <si>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</si>
  <si>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</si>
  <si>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</si>
  <si>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</si>
  <si>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</si>
  <si>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</si>
  <si>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</si>
  <si>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</si>
  <si>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</si>
  <si>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</si>
  <si>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</si>
  <si>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</si>
  <si>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</si>
  <si>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</si>
  <si>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</si>
  <si>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</si>
  <si>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</si>
  <si>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</si>
  <si>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</si>
  <si>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</si>
  <si>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</si>
  <si>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</si>
  <si>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</si>
  <si>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</si>
  <si>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</si>
  <si>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</si>
  <si>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</si>
  <si>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</si>
  <si>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</si>
  <si>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</si>
  <si>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</si>
  <si>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</si>
  <si>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</si>
  <si>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</si>
  <si>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</si>
  <si>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</si>
  <si>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</si>
  <si>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</si>
  <si>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</si>
  <si>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</si>
  <si>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</si>
  <si>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</si>
  <si>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</si>
  <si>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</si>
  <si>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</si>
  <si>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</si>
  <si>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</si>
  <si>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</si>
  <si>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</si>
  <si>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</si>
  <si>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</si>
  <si>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</si>
  <si>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</si>
  <si>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</si>
  <si>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</si>
  <si>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</si>
  <si>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</si>
  <si>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</si>
  <si>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</si>
  <si>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</si>
  <si>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</si>
  <si>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</si>
  <si>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</si>
  <si>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</si>
  <si>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</si>
  <si>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</si>
  <si>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</si>
  <si>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</si>
  <si>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</si>
  <si>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</si>
  <si>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</si>
  <si>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</si>
  <si>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</si>
  <si>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</si>
  <si>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</si>
  <si>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</si>
  <si>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</si>
  <si>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</si>
  <si>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</si>
  <si>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</si>
  <si>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</si>
  <si>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</si>
  <si>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</si>
  <si>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</si>
  <si>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</si>
  <si>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</si>
  <si>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</si>
  <si>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</si>
  <si>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</si>
  <si>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</si>
  <si>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</si>
  <si>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</si>
  <si>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</si>
  <si>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</si>
  <si>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</si>
  <si>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</si>
  <si>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</si>
  <si>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</si>
  <si>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</si>
  <si>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</si>
  <si>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</si>
  <si>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</si>
  <si>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</si>
  <si>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</si>
  <si>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</si>
  <si>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</si>
  <si>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</si>
  <si>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</si>
  <si>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</si>
  <si>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</si>
  <si>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</si>
  <si>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</si>
  <si>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</si>
  <si>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</si>
  <si>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</si>
  <si>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</si>
  <si>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</si>
  <si>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</si>
  <si>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</si>
  <si>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</si>
  <si>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</si>
  <si>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</si>
  <si>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</si>
  <si>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</si>
  <si>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</si>
  <si>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</si>
  <si>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</si>
  <si>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</si>
  <si>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</si>
  <si>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</si>
  <si>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</si>
  <si>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</si>
  <si>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</si>
  <si>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</si>
  <si>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</si>
  <si>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</si>
  <si>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</si>
  <si>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</si>
  <si>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</si>
  <si>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</si>
  <si>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</si>
  <si>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</si>
  <si>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</si>
  <si>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</si>
  <si>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</si>
  <si>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</si>
  <si>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</si>
  <si>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</si>
  <si>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</si>
  <si>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</si>
  <si>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</si>
  <si>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</si>
  <si>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</si>
  <si>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</si>
  <si>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</si>
  <si>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</si>
  <si>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</si>
  <si>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</si>
  <si>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</si>
  <si>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</si>
  <si>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</si>
  <si>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</si>
  <si>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</si>
  <si>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</si>
  <si>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</si>
  <si>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</si>
  <si>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</si>
  <si>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</si>
  <si>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</si>
  <si>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</si>
  <si>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</si>
  <si>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</si>
  <si>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</si>
  <si>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</si>
  <si>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</si>
  <si>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</si>
  <si>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</si>
  <si>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</si>
  <si>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</si>
  <si>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</si>
  <si>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</si>
  <si>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</si>
  <si>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</si>
  <si>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</si>
  <si>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</si>
  <si>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</si>
  <si>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</si>
  <si>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</si>
  <si>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</si>
  <si>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</si>
  <si>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</si>
  <si>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</si>
  <si>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</si>
  <si>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</si>
  <si>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</si>
  <si>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</si>
  <si>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</si>
  <si>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</si>
  <si>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</si>
  <si>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</si>
  <si>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</si>
  <si>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</si>
  <si>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</si>
  <si>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</si>
  <si>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</si>
  <si>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</si>
  <si>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</si>
  <si>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</si>
  <si>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</si>
  <si>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</si>
  <si>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</si>
  <si>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</si>
  <si>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</si>
  <si>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</si>
  <si>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</si>
  <si>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</si>
  <si>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</si>
  <si>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</si>
  <si>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</si>
  <si>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</si>
  <si>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</si>
  <si>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</si>
  <si>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</si>
  <si>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</si>
  <si>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</si>
  <si>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</si>
  <si>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</si>
  <si>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</si>
  <si>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</si>
  <si>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</si>
  <si>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</si>
  <si>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</si>
  <si>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</si>
  <si>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</si>
  <si>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</si>
  <si>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</si>
  <si>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</si>
  <si>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</si>
  <si>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</si>
  <si>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</si>
  <si>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</si>
  <si>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</si>
  <si>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</si>
  <si>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</si>
  <si>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</si>
  <si>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</si>
  <si>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</si>
  <si>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</si>
  <si>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</si>
  <si>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</si>
  <si>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</si>
  <si>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</si>
  <si>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</si>
  <si>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</si>
  <si>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</si>
  <si>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</si>
  <si>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</si>
  <si>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</si>
  <si>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</si>
  <si>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</si>
  <si>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</si>
  <si>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</si>
  <si>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</si>
  <si>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</si>
  <si>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</si>
  <si>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</si>
  <si>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</si>
  <si>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</si>
  <si>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</si>
  <si>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</si>
  <si>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</si>
  <si>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</si>
  <si>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</si>
  <si>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</si>
  <si>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</si>
  <si>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</si>
  <si>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</si>
  <si>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</si>
  <si>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</si>
  <si>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</si>
  <si>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</si>
  <si>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</si>
  <si>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</si>
  <si>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</si>
  <si>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</si>
  <si>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</si>
  <si>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</si>
  <si>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</si>
  <si>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</si>
  <si>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</si>
  <si>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</si>
  <si>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</si>
  <si>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</si>
  <si>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</si>
  <si>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</si>
  <si>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</si>
  <si>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</si>
  <si>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</si>
  <si>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</si>
  <si>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</si>
  <si>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</si>
  <si>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</si>
  <si>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</si>
  <si>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</si>
  <si>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</si>
  <si>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</si>
  <si>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</si>
  <si>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</si>
  <si>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</si>
  <si>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</si>
  <si>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</si>
  <si>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</si>
  <si>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</si>
  <si>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</si>
  <si>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</si>
  <si>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</si>
  <si>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</si>
  <si>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</si>
  <si>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</si>
  <si>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</si>
  <si>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</si>
  <si>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</si>
  <si>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</si>
  <si>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</si>
  <si>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</si>
  <si>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</si>
  <si>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</si>
  <si>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</si>
  <si>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</si>
  <si>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</si>
  <si>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</si>
  <si>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</si>
  <si>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</si>
  <si>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</si>
  <si>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</si>
  <si>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</si>
  <si>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</si>
  <si>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</si>
  <si>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</si>
  <si>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</si>
  <si>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</si>
  <si>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</si>
  <si>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</si>
  <si>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</si>
  <si>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</si>
  <si>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</si>
  <si>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</si>
  <si>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</si>
  <si>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</si>
  <si>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</si>
  <si>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</si>
  <si>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</si>
  <si>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</si>
  <si>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</si>
  <si>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</si>
  <si>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</si>
  <si>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</si>
  <si>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</si>
  <si>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</si>
  <si>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</si>
  <si>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</si>
  <si>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</si>
  <si>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</si>
  <si>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</si>
  <si>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</si>
  <si>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</si>
  <si>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</si>
  <si>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</si>
  <si>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</si>
  <si>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</si>
  <si>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</si>
  <si>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</si>
  <si>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</si>
  <si>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</si>
  <si>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</si>
  <si>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</si>
  <si>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</si>
  <si>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</si>
  <si>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</si>
  <si>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</si>
  <si>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</si>
  <si>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</si>
  <si>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</si>
  <si>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</si>
  <si>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</si>
  <si>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</si>
  <si>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</si>
  <si>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</si>
  <si>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</si>
  <si>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</si>
  <si>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</si>
  <si>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</si>
  <si>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</si>
  <si>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</si>
  <si>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</si>
  <si>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</si>
  <si>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</si>
  <si>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</si>
  <si>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</si>
  <si>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</si>
  <si>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</si>
  <si>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</si>
  <si>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</si>
  <si>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</si>
  <si>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</si>
  <si>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</si>
  <si>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</si>
  <si>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</si>
  <si>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</si>
  <si>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</si>
  <si>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</si>
  <si>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</si>
  <si>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</si>
  <si>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</si>
  <si>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</si>
  <si>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</si>
  <si>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</si>
  <si>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</si>
  <si>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</si>
  <si>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</si>
  <si>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</si>
  <si>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</si>
  <si>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</si>
  <si>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</si>
  <si>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</si>
  <si>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</si>
  <si>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</si>
  <si>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</si>
  <si>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</si>
  <si>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</si>
  <si>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</si>
  <si>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</si>
  <si>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</si>
  <si>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</si>
  <si>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</si>
  <si>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</si>
  <si>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</si>
  <si>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</si>
  <si>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</si>
  <si>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</si>
  <si>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</si>
  <si>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</si>
  <si>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</si>
  <si>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</si>
  <si>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</si>
  <si>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</si>
  <si>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</si>
  <si>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</si>
  <si>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</si>
  <si>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</si>
  <si>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</si>
  <si>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</si>
  <si>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</si>
  <si>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</si>
  <si>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</si>
  <si>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</si>
  <si>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</si>
  <si>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</si>
  <si>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</si>
  <si>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</si>
  <si>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</si>
  <si>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</si>
  <si>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</si>
  <si>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</si>
  <si>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</si>
  <si>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</si>
  <si>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</si>
  <si>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</si>
  <si>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</si>
  <si>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</si>
  <si>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</si>
  <si>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</si>
  <si>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</si>
  <si>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</si>
  <si>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</si>
  <si>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</si>
  <si>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</si>
  <si>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</si>
  <si>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</si>
  <si>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</si>
  <si>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</si>
  <si>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</si>
  <si>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</si>
  <si>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</si>
  <si>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</si>
  <si>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</si>
  <si>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</si>
  <si>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</si>
  <si>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</si>
  <si>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</si>
  <si>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</si>
  <si>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</si>
  <si>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</si>
  <si>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</si>
  <si>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</si>
  <si>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</si>
  <si>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</si>
  <si>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</si>
  <si>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</si>
  <si>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</si>
  <si>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</si>
  <si>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</si>
  <si>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</si>
  <si>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</si>
  <si>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</si>
  <si>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</si>
  <si>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</si>
  <si>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</si>
  <si>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</si>
  <si>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</si>
  <si>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</si>
  <si>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</si>
  <si>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</si>
  <si>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</si>
  <si>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</si>
  <si>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</si>
  <si>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</si>
  <si>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</si>
  <si>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</si>
  <si>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</si>
  <si>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</si>
  <si>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</si>
  <si>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</si>
  <si>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</si>
  <si>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</si>
  <si>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</si>
  <si>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</si>
  <si>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</si>
  <si>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</si>
  <si>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</si>
  <si>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</si>
  <si>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</si>
  <si>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</si>
  <si>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</si>
  <si>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</si>
  <si>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</si>
  <si>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</si>
  <si>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</si>
  <si>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</si>
  <si>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</si>
  <si>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</si>
  <si>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</si>
  <si>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</si>
  <si>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</si>
  <si>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</si>
  <si>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</si>
  <si>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</si>
  <si>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</si>
  <si>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</si>
  <si>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</si>
  <si>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</si>
  <si>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</si>
  <si>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</si>
  <si>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</si>
  <si>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</si>
  <si>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</si>
  <si>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</si>
  <si>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</si>
  <si>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</si>
  <si>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</si>
  <si>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</si>
  <si>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</si>
  <si>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</si>
  <si>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</si>
  <si>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</si>
  <si>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</si>
  <si>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</si>
  <si>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</si>
  <si>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</si>
  <si>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</si>
  <si>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</si>
  <si>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</si>
  <si>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</si>
  <si>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</si>
  <si>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</si>
  <si>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</si>
  <si>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</si>
  <si>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</si>
  <si>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</si>
  <si>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</si>
  <si>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</si>
  <si>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</si>
  <si>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</si>
  <si>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</si>
  <si>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</si>
  <si>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</si>
  <si>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</si>
  <si>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</si>
  <si>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</si>
  <si>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</si>
  <si>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</si>
  <si>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</si>
  <si>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</si>
  <si>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</si>
  <si>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</si>
  <si>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</si>
  <si>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</si>
  <si>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</si>
  <si>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</si>
  <si>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</si>
  <si>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</si>
  <si>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</si>
  <si>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</si>
  <si>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</si>
  <si>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</si>
  <si>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</si>
  <si>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</si>
  <si>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</si>
  <si>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</si>
  <si>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</si>
  <si>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</si>
  <si>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</si>
  <si>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</si>
  <si>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</si>
  <si>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</si>
  <si>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</si>
  <si>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</si>
  <si>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</si>
  <si>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</si>
  <si>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</si>
  <si>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</si>
  <si>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</si>
  <si>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</si>
  <si>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</si>
  <si>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</si>
  <si>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</si>
  <si>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</si>
  <si>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</si>
  <si>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</si>
  <si>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</si>
  <si>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</si>
  <si>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</si>
  <si>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</si>
  <si>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</si>
  <si>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</si>
  <si>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</si>
  <si>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</si>
  <si>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</si>
  <si>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</si>
  <si>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</si>
  <si>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</si>
  <si>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</si>
  <si>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</si>
  <si>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</si>
  <si>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</si>
  <si>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</si>
  <si>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</si>
  <si>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</si>
  <si>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</si>
  <si>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</si>
  <si>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</si>
  <si>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</si>
  <si>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</si>
  <si>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</si>
  <si>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</si>
  <si>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</si>
  <si>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</si>
  <si>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</si>
  <si>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</si>
  <si>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</si>
  <si>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</si>
  <si>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</si>
  <si>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</si>
  <si>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</si>
  <si>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</si>
  <si>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</si>
  <si>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</si>
  <si>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</si>
  <si>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</si>
  <si>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</si>
  <si>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</si>
  <si>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</si>
  <si>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</si>
  <si>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</si>
  <si>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</si>
  <si>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</si>
  <si>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</si>
  <si>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</si>
  <si>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</si>
  <si>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</si>
  <si>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</si>
  <si>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</si>
  <si>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</si>
  <si>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</si>
  <si>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</si>
  <si>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</si>
  <si>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</si>
  <si>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</si>
  <si>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</si>
  <si>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</si>
  <si>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</si>
  <si>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</si>
  <si>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</si>
  <si>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</si>
  <si>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</si>
  <si>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</si>
  <si>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</si>
  <si>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</si>
  <si>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</si>
  <si>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</si>
  <si>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</si>
  <si>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</si>
  <si>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</si>
  <si>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</si>
  <si>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</si>
  <si>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</si>
  <si>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</si>
  <si>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</si>
  <si>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</si>
  <si>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</si>
  <si>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</si>
  <si>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</si>
  <si>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</si>
  <si>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</si>
  <si>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</si>
  <si>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</si>
  <si>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</si>
  <si>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</si>
  <si>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</si>
  <si>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</si>
  <si>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</si>
  <si>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</si>
  <si>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</si>
  <si>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</si>
  <si>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</si>
  <si>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</si>
  <si>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</si>
  <si>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</si>
  <si>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</si>
  <si>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</si>
  <si>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</si>
  <si>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</si>
  <si>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</si>
  <si>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</si>
  <si>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</si>
  <si>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</si>
  <si>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</si>
  <si>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</si>
  <si>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</si>
  <si>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</si>
  <si>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</si>
  <si>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</si>
  <si>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</si>
  <si>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</si>
  <si>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</si>
  <si>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</si>
  <si>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</si>
  <si>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</si>
  <si>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</si>
  <si>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</si>
  <si>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</si>
  <si>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</si>
  <si>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</si>
  <si>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</si>
  <si>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</si>
  <si>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</si>
  <si>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</si>
  <si>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</si>
  <si>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</si>
  <si>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</si>
  <si>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</si>
  <si>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</si>
  <si>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</si>
  <si>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</si>
  <si>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</si>
  <si>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</si>
  <si>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</si>
  <si>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</si>
  <si>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</si>
  <si>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</si>
  <si>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</si>
  <si>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</si>
  <si>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</si>
  <si>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</si>
  <si>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</si>
  <si>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</si>
  <si>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</si>
  <si>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</si>
  <si>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</si>
  <si>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</si>
  <si>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</si>
  <si>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</si>
  <si>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</si>
  <si>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</si>
  <si>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</si>
  <si>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</si>
  <si>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</si>
  <si>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</si>
  <si>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</si>
  <si>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</si>
  <si>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</si>
  <si>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</si>
  <si>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</si>
  <si>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</si>
  <si>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</si>
  <si>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</si>
  <si>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</si>
  <si>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</si>
  <si>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</si>
  <si>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</si>
  <si>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</si>
  <si>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</si>
  <si>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</si>
  <si>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</si>
  <si>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</si>
  <si>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</si>
  <si>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</si>
  <si>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</si>
  <si>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</si>
  <si>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</si>
  <si>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</si>
  <si>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</si>
  <si>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</si>
  <si>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</si>
  <si>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</si>
  <si>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</si>
  <si>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</si>
  <si>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</si>
  <si>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</si>
  <si>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</si>
  <si>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</si>
  <si>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</si>
  <si>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</si>
  <si>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</si>
  <si>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</si>
  <si>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</si>
  <si>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</si>
  <si>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</si>
  <si>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</si>
  <si>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</si>
  <si>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</si>
  <si>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</si>
  <si>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</si>
  <si>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</si>
  <si>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</si>
  <si>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</si>
  <si>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</si>
  <si>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</si>
  <si>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</si>
  <si>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</si>
  <si>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</si>
  <si>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</si>
  <si>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</si>
  <si>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</si>
  <si>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</si>
  <si>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</si>
  <si>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</si>
  <si>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</si>
  <si>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</si>
  <si>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</si>
  <si>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</si>
  <si>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</si>
  <si>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</si>
  <si>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</si>
  <si>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</si>
  <si>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</si>
  <si>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</si>
  <si>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</si>
  <si>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</si>
  <si>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</si>
  <si>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</si>
  <si>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</si>
  <si>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</si>
  <si>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</si>
  <si>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</si>
  <si>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</si>
  <si>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</si>
  <si>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</si>
  <si>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</si>
  <si>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</si>
  <si>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</si>
  <si>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</si>
  <si>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</si>
  <si>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</si>
  <si>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</si>
  <si>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</si>
  <si>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</si>
  <si>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</si>
  <si>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</si>
  <si>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</si>
  <si>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</si>
  <si>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</si>
  <si>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</si>
  <si>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</si>
  <si>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</si>
  <si>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</si>
  <si>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</si>
  <si>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</si>
  <si>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</si>
  <si>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</si>
  <si>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</si>
  <si>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</si>
  <si>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</si>
  <si>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</si>
  <si>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</si>
  <si>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</si>
  <si>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</si>
  <si>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</si>
  <si>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</si>
  <si>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</si>
  <si>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</si>
  <si>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</si>
  <si>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</si>
  <si>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</si>
  <si>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</si>
  <si>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</si>
  <si>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</si>
  <si>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</si>
  <si>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</si>
  <si>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</si>
  <si>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</si>
  <si>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</si>
  <si>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</si>
  <si>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</si>
  <si>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</si>
  <si>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</si>
  <si>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</si>
  <si>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</si>
  <si>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</si>
  <si>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</si>
  <si>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</si>
  <si>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</si>
  <si>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</si>
  <si>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</si>
  <si>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</si>
  <si>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</si>
  <si>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</si>
  <si>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</si>
  <si>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</si>
  <si>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</si>
  <si>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</si>
  <si>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</si>
  <si>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</si>
  <si>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</si>
  <si>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</si>
  <si>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</si>
  <si>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</si>
  <si>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</si>
  <si>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</si>
  <si>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</si>
  <si>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</si>
  <si>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</si>
  <si>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</si>
  <si>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</si>
  <si>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</si>
  <si>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</si>
  <si>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</si>
  <si>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</si>
  <si>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</si>
  <si>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</si>
  <si>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</si>
  <si>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</si>
  <si>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</si>
  <si>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</si>
  <si>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</si>
  <si>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</si>
  <si>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</si>
  <si>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</si>
  <si>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</si>
  <si>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</si>
  <si>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</si>
  <si>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</si>
  <si>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</si>
  <si>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</si>
  <si>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</si>
  <si>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</si>
  <si>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</si>
  <si>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</si>
  <si>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</si>
  <si>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</si>
  <si>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</si>
  <si>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</si>
  <si>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</si>
  <si>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</si>
  <si>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</si>
  <si>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</si>
  <si>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</si>
  <si>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</si>
  <si>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</si>
  <si>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</si>
  <si>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</si>
  <si>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</si>
  <si>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</si>
  <si>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</si>
  <si>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</si>
  <si>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</si>
  <si>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</si>
  <si>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</si>
  <si>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</si>
  <si>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</si>
  <si>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</si>
  <si>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</si>
  <si>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</si>
  <si>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</si>
  <si>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</si>
  <si>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</si>
  <si>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</si>
  <si>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</si>
  <si>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</si>
  <si>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</si>
  <si>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</si>
  <si>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</si>
  <si>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</si>
  <si>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</si>
  <si>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</si>
  <si>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</si>
  <si>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</si>
  <si>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</si>
  <si>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</si>
  <si>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</si>
  <si>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</si>
  <si>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</si>
  <si>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</si>
  <si>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</si>
  <si>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</si>
  <si>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</si>
  <si>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</si>
  <si>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</si>
  <si>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</si>
  <si>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</si>
  <si>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</si>
  <si>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</si>
  <si>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</si>
  <si>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</si>
  <si>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</si>
  <si>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</si>
  <si>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</si>
  <si>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</si>
  <si>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</si>
  <si>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</si>
  <si>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</si>
  <si>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</si>
  <si>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</si>
  <si>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</si>
  <si>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</si>
  <si>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</si>
  <si>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</si>
  <si>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</si>
  <si>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</si>
  <si>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</si>
  <si>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</si>
  <si>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</si>
  <si>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</si>
  <si>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</si>
  <si>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</si>
  <si>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</si>
  <si>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</si>
  <si>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</si>
  <si>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</si>
  <si>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</si>
  <si>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</si>
  <si>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</si>
  <si>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</si>
  <si>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</si>
  <si>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</si>
  <si>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</si>
  <si>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</si>
  <si>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</si>
  <si>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</si>
  <si>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</si>
  <si>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</si>
  <si>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</si>
  <si>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</si>
  <si>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</si>
  <si>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</si>
  <si>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</si>
  <si>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</si>
  <si>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</si>
  <si>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</si>
  <si>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</si>
  <si>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</si>
  <si>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</si>
  <si>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</si>
  <si>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</si>
  <si>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</si>
  <si>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</si>
  <si>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</si>
  <si>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</si>
  <si>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</si>
  <si>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</si>
  <si>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</si>
  <si>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</si>
  <si>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</si>
  <si>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</si>
  <si>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</si>
  <si>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</si>
  <si>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</si>
  <si>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</si>
  <si>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</si>
  <si>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</si>
  <si>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</si>
  <si>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</si>
  <si>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</si>
  <si>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</si>
  <si>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</si>
  <si>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</si>
  <si>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</si>
  <si>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</si>
  <si>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</si>
  <si>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</si>
  <si>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</si>
  <si>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</si>
  <si>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</si>
  <si>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</si>
  <si>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</si>
  <si>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</si>
  <si>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</si>
  <si>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</si>
  <si>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</si>
  <si>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</si>
  <si>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</si>
  <si>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</si>
  <si>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</si>
  <si>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</si>
  <si>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</si>
  <si>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</si>
  <si>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</si>
  <si>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</si>
  <si>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</si>
  <si>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</si>
  <si>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</si>
  <si>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</si>
  <si>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</si>
  <si>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</si>
  <si>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</si>
  <si>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</si>
  <si>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</si>
  <si>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</si>
  <si>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</si>
  <si>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</si>
  <si>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</si>
  <si>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</si>
  <si>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</si>
  <si>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</si>
  <si>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</si>
  <si>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</si>
  <si>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</si>
  <si>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</si>
  <si>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</si>
  <si>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</si>
  <si>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</si>
  <si>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</si>
  <si>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</si>
  <si>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</si>
  <si>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</si>
  <si>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</si>
  <si>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</si>
  <si>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</si>
  <si>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</si>
  <si>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</si>
  <si>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</si>
  <si>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</si>
  <si>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</si>
  <si>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</si>
  <si>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</si>
  <si>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</si>
  <si>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</si>
  <si>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</si>
  <si>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</si>
  <si>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</si>
  <si>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</si>
  <si>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</si>
  <si>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</si>
  <si>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</si>
  <si>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</si>
  <si>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</si>
  <si>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</si>
  <si>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</si>
  <si>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</si>
  <si>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</si>
  <si>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</si>
  <si>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</si>
  <si>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</si>
  <si>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</si>
  <si>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</si>
  <si>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</si>
  <si>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</si>
  <si>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</si>
  <si>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</si>
  <si>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</si>
  <si>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</si>
  <si>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</si>
  <si>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</si>
  <si>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</si>
  <si>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</si>
  <si>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</si>
  <si>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</si>
  <si>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</si>
  <si>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</si>
  <si>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</si>
  <si>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</si>
  <si>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</si>
  <si>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</si>
  <si>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</si>
  <si>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</si>
  <si>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</si>
  <si>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</si>
  <si>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</si>
  <si>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</si>
  <si>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</si>
  <si>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</si>
  <si>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</si>
  <si>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</si>
  <si>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</si>
  <si>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</si>
  <si>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</si>
  <si>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</si>
  <si>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</si>
  <si>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</si>
  <si>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</si>
  <si>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</si>
  <si>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</si>
  <si>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</si>
  <si>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</si>
  <si>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</si>
  <si>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</si>
  <si>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</si>
  <si>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</si>
  <si>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</si>
  <si>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</si>
  <si>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</si>
  <si>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</si>
  <si>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</si>
  <si>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</si>
  <si>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</si>
  <si>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</si>
  <si>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</si>
  <si>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</si>
  <si>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</si>
  <si>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</si>
  <si>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</si>
  <si>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</si>
  <si>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</si>
  <si>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</si>
  <si>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</si>
  <si>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</si>
  <si>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</si>
  <si>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</si>
  <si>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</si>
  <si>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</si>
  <si>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</si>
  <si>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</si>
  <si>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</si>
  <si>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</si>
  <si>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</si>
  <si>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</si>
  <si>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</si>
  <si>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</si>
  <si>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</si>
  <si>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</si>
  <si>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</si>
  <si>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</si>
  <si>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</si>
  <si>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</si>
  <si>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</si>
  <si>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</si>
  <si>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</si>
  <si>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</si>
  <si>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</si>
  <si>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</si>
  <si>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</si>
  <si>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</si>
  <si>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</si>
  <si>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</si>
  <si>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</si>
  <si>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</si>
  <si>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</si>
  <si>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</si>
  <si>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</si>
  <si>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</si>
  <si>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</si>
  <si>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</si>
  <si>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</si>
  <si>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</si>
  <si>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</si>
  <si>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</si>
  <si>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</si>
  <si>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</si>
  <si>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</si>
  <si>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</si>
  <si>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</si>
  <si>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</si>
  <si>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</si>
  <si>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</si>
  <si>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</si>
  <si>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</si>
  <si>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</si>
  <si>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</si>
  <si>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</si>
  <si>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</si>
  <si>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</si>
  <si>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</si>
  <si>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</si>
  <si>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</si>
  <si>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</si>
  <si>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</si>
  <si>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</si>
  <si>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</si>
  <si>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</si>
  <si>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</si>
  <si>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</si>
  <si>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</si>
  <si>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</si>
  <si>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</si>
  <si>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</si>
  <si>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</si>
  <si>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</si>
  <si>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</si>
  <si>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</si>
  <si>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</si>
  <si>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</si>
  <si>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</si>
  <si>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</si>
  <si>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</si>
  <si>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</si>
  <si>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</si>
  <si>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</si>
  <si>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</si>
  <si>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</si>
  <si>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</si>
  <si>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</si>
  <si>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</si>
  <si>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</si>
  <si>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</si>
  <si>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</si>
  <si>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</si>
  <si>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</si>
  <si>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</si>
  <si>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</si>
  <si>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</si>
  <si>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</si>
  <si>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</si>
  <si>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</si>
  <si>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</si>
  <si>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</si>
  <si>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</si>
  <si>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</si>
  <si>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</si>
  <si>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</si>
  <si>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</si>
  <si>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</si>
  <si>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</si>
  <si>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</si>
  <si>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</si>
  <si>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</si>
  <si>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</si>
  <si>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</si>
  <si>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</si>
  <si>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</si>
  <si>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</si>
  <si>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</si>
  <si>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</si>
  <si>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</si>
  <si>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</si>
  <si>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</si>
  <si>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</si>
  <si>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</si>
  <si>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</si>
  <si>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</si>
  <si>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</si>
  <si>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</si>
  <si>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</si>
  <si>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</si>
  <si>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</si>
  <si>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</si>
  <si>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</si>
  <si>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</si>
  <si>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</si>
  <si>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</si>
  <si>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</si>
  <si>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</si>
  <si>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</si>
  <si>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</si>
  <si>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</si>
  <si>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</si>
  <si>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</si>
  <si>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</si>
  <si>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</si>
  <si>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</si>
  <si>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</si>
  <si>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</si>
  <si>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</si>
  <si>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</si>
  <si>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</si>
  <si>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</si>
  <si>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</si>
  <si>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</si>
  <si>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</si>
  <si>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</si>
  <si>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</si>
  <si>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</si>
  <si>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</si>
  <si>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</si>
  <si>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</si>
  <si>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</si>
  <si>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</si>
  <si>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</si>
  <si>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</si>
  <si>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</si>
  <si>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</si>
  <si>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</si>
  <si>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</si>
  <si>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</si>
  <si>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</si>
  <si>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</si>
  <si>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</si>
  <si>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</si>
  <si>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</si>
  <si>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</si>
  <si>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</si>
  <si>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</si>
  <si>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</si>
  <si>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</si>
  <si>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</si>
  <si>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</si>
  <si>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</si>
  <si>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</si>
  <si>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</si>
  <si>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</si>
  <si>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</si>
  <si>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</si>
  <si>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</si>
  <si>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</si>
  <si>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</si>
  <si>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</si>
  <si>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</si>
  <si>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</si>
  <si>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</si>
  <si>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</si>
  <si>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</si>
  <si>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</si>
  <si>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</si>
  <si>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</si>
  <si>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</si>
  <si>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</si>
  <si>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</si>
  <si>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</si>
  <si>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</si>
  <si>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</si>
  <si>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</si>
  <si>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</si>
  <si>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</si>
  <si>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</si>
  <si>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</si>
  <si>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</si>
  <si>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</si>
  <si>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</si>
  <si>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</si>
  <si>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</si>
  <si>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</si>
  <si>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</si>
  <si>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</si>
  <si>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</si>
  <si>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</si>
  <si>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</si>
  <si>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</si>
  <si>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</si>
  <si>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</si>
  <si>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</si>
  <si>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</si>
  <si>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</si>
  <si>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</si>
  <si>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</si>
  <si>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</si>
  <si>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</si>
  <si>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</si>
  <si>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</si>
  <si>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</si>
  <si>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</si>
  <si>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</si>
  <si>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</si>
  <si>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</si>
  <si>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</si>
  <si>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</si>
  <si>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</si>
  <si>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</si>
  <si>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</si>
  <si>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</si>
  <si>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</si>
  <si>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</si>
  <si>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</si>
  <si>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</si>
  <si>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</si>
  <si>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</si>
  <si>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</si>
  <si>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</si>
  <si>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</si>
  <si>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</si>
  <si>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</si>
  <si>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</si>
  <si>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</si>
  <si>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</si>
  <si>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</si>
  <si>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</si>
  <si>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</si>
  <si>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</si>
  <si>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</si>
  <si>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</si>
  <si>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</si>
  <si>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</si>
  <si>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</si>
  <si>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</si>
  <si>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</si>
  <si>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</si>
  <si>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</si>
  <si>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</si>
  <si>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</si>
  <si>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</si>
  <si>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</si>
  <si>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</si>
  <si>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</si>
  <si>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</si>
  <si>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</si>
  <si>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</si>
  <si>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</si>
  <si>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</si>
  <si>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</si>
  <si>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</si>
  <si>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</si>
  <si>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</si>
  <si>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</si>
  <si>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</si>
  <si>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</si>
  <si>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</si>
  <si>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</si>
  <si>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</si>
  <si>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</si>
  <si>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</si>
  <si>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</si>
  <si>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</si>
  <si>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</si>
  <si>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</si>
  <si>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</si>
  <si>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</si>
  <si>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</si>
  <si>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</si>
  <si>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</si>
  <si>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</si>
  <si>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</si>
  <si>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</si>
  <si>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</si>
  <si>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</si>
  <si>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</si>
  <si>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</si>
  <si>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</si>
  <si>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</si>
  <si>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</si>
  <si>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</si>
  <si>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</si>
  <si>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</si>
  <si>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</si>
  <si>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</si>
  <si>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</si>
  <si>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</si>
  <si>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</si>
  <si>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</si>
  <si>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</si>
  <si>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</si>
  <si>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</si>
  <si>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</si>
  <si>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</si>
  <si>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</si>
  <si>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</si>
  <si>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</si>
  <si>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</si>
  <si>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</si>
  <si>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</si>
  <si>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</si>
  <si>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</si>
  <si>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</si>
  <si>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</si>
  <si>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</si>
  <si>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</si>
  <si>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</si>
  <si>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</si>
  <si>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</si>
  <si>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</si>
  <si>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</si>
  <si>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</si>
  <si>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</si>
  <si>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</si>
  <si>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</si>
  <si>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</si>
  <si>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</si>
  <si>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</si>
  <si>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</si>
  <si>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</si>
  <si>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</si>
  <si>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</si>
  <si>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</si>
  <si>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</si>
  <si>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</si>
  <si>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</si>
  <si>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</si>
  <si>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</si>
  <si>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</si>
  <si>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</si>
  <si>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</si>
  <si>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</si>
  <si>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</si>
  <si>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</si>
  <si>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</si>
  <si>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</si>
  <si>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</si>
  <si>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</si>
  <si>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</si>
  <si>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</si>
  <si>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</si>
  <si>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</si>
  <si>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</si>
  <si>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</si>
  <si>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</si>
  <si>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</si>
  <si>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</si>
  <si>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</si>
  <si>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</si>
  <si>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</si>
  <si>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</si>
  <si>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</si>
  <si>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</si>
  <si>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</si>
  <si>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</si>
  <si>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</si>
  <si>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</si>
  <si>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</si>
  <si>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</si>
  <si>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</si>
  <si>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</si>
  <si>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</si>
  <si>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</si>
  <si>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</si>
  <si>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</si>
  <si>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</si>
  <si>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</si>
  <si>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</si>
  <si>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</si>
  <si>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</si>
  <si>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</si>
  <si>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</si>
  <si>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</si>
  <si>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</si>
  <si>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</si>
  <si>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</si>
  <si>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</si>
  <si>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</si>
  <si>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</si>
  <si>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</si>
  <si>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</si>
  <si>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</si>
  <si>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</si>
  <si>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</si>
  <si>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</si>
  <si>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</si>
  <si>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</si>
  <si>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</si>
  <si>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</si>
  <si>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</si>
  <si>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</si>
  <si>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</si>
  <si>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</si>
  <si>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</si>
  <si>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</si>
  <si>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</si>
  <si>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</si>
  <si>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</si>
  <si>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</si>
  <si>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</si>
  <si>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</si>
  <si>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</si>
  <si>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</si>
  <si>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</si>
  <si>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</si>
  <si>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</si>
  <si>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</si>
  <si>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</si>
  <si>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</si>
  <si>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</si>
  <si>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</si>
  <si>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</si>
  <si>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</si>
  <si>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</si>
  <si>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</si>
  <si>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</si>
  <si>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</si>
  <si>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</si>
  <si>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</si>
  <si>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</si>
  <si>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</si>
  <si>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</si>
  <si>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</si>
  <si>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</si>
  <si>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</si>
  <si>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</si>
  <si>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</si>
  <si>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</si>
  <si>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</si>
  <si>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</si>
  <si>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</si>
  <si>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</si>
  <si>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</si>
  <si>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</si>
  <si>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</si>
  <si>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</si>
  <si>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</si>
  <si>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</si>
  <si>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</si>
  <si>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</si>
  <si>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</si>
  <si>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</si>
  <si>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</si>
  <si>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</si>
  <si>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</si>
  <si>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</si>
  <si>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</si>
  <si>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</si>
  <si>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</si>
  <si>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</si>
  <si>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</si>
  <si>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</si>
  <si>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</si>
  <si>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</si>
  <si>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</si>
  <si>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</si>
  <si>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</si>
  <si>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</si>
  <si>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</si>
  <si>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</si>
  <si>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</si>
  <si>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</si>
  <si>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</si>
  <si>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</si>
  <si>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</si>
  <si>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</si>
  <si>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</si>
  <si>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</si>
  <si>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</si>
  <si>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</si>
  <si>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</si>
  <si>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</si>
  <si>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</si>
  <si>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</si>
  <si>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</si>
  <si>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</si>
  <si>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</si>
  <si>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</si>
  <si>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</si>
  <si>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</si>
  <si>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</si>
  <si>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</si>
  <si>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</si>
  <si>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</si>
  <si>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</si>
  <si>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</si>
  <si>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</si>
  <si>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</si>
  <si>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</si>
  <si>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</si>
  <si>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</si>
  <si>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</si>
  <si>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</si>
  <si>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</si>
  <si>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</si>
  <si>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</si>
  <si>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</si>
  <si>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</si>
  <si>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</si>
  <si>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</si>
  <si>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</si>
  <si>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</si>
  <si>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</si>
  <si>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</si>
  <si>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</si>
  <si>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</si>
  <si>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</si>
  <si>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</si>
  <si>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</si>
  <si>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</si>
  <si>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</si>
  <si>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</si>
  <si>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</si>
  <si>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</si>
  <si>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</si>
  <si>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</si>
  <si>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</si>
  <si>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</si>
  <si>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</si>
  <si>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</si>
  <si>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</si>
  <si>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</si>
  <si>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</si>
  <si>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</si>
  <si>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</si>
  <si>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</si>
  <si>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</si>
  <si>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</si>
  <si>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</si>
  <si>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</si>
  <si>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</si>
  <si>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</si>
  <si>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</si>
  <si>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</si>
  <si>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</si>
  <si>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</si>
  <si>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</si>
  <si>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</si>
  <si>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</si>
  <si>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</si>
  <si>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</si>
  <si>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</si>
  <si>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</si>
  <si>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</si>
  <si>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</si>
  <si>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</si>
  <si>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</si>
  <si>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</si>
  <si>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</si>
  <si>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</si>
  <si>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</si>
  <si>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</si>
  <si>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</si>
  <si>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</si>
  <si>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</si>
  <si>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</si>
  <si>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</si>
  <si>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</si>
  <si>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</si>
  <si>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</si>
  <si>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</si>
  <si>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</si>
  <si>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</si>
  <si>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</si>
  <si>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</si>
  <si>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</si>
  <si>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</si>
  <si>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</si>
  <si>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</si>
  <si>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</si>
  <si>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</si>
  <si>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</si>
  <si>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</si>
  <si>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</si>
  <si>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</si>
  <si>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</si>
  <si>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</si>
  <si>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</si>
  <si>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</si>
  <si>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</si>
  <si>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</si>
  <si>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</si>
  <si>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</si>
  <si>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</si>
  <si>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</si>
  <si>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</si>
  <si>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</si>
  <si>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</si>
  <si>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</si>
  <si>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</si>
  <si>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</si>
  <si>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</si>
  <si>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</si>
  <si>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</si>
  <si>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</si>
  <si>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</si>
  <si>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</si>
  <si>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</si>
  <si>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</si>
  <si>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</si>
  <si>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</si>
  <si>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</si>
  <si>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</si>
  <si>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</si>
  <si>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</si>
  <si>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</si>
  <si>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</si>
  <si>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</si>
  <si>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</si>
  <si>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</si>
  <si>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</si>
  <si>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</si>
  <si>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</si>
  <si>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</si>
  <si>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</si>
  <si>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</si>
  <si>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</si>
  <si>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</si>
  <si>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</si>
  <si>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</si>
  <si>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</si>
  <si>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</si>
  <si>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</si>
  <si>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</si>
  <si>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</si>
  <si>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</si>
  <si>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</si>
  <si>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</si>
  <si>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</si>
  <si>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</si>
  <si>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</si>
  <si>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</si>
  <si>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</si>
  <si>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</si>
  <si>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</si>
  <si>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</si>
  <si>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</si>
  <si>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</si>
  <si>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</si>
  <si>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</si>
  <si>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</si>
  <si>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</si>
  <si>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</si>
  <si>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</si>
  <si>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</si>
  <si>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</si>
  <si>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</si>
  <si>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</si>
  <si>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</si>
  <si>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</si>
  <si>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</si>
  <si>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</si>
  <si>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</si>
  <si>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</si>
  <si>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</si>
  <si>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</si>
  <si>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</si>
  <si>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</si>
  <si>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</si>
  <si>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</si>
  <si>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</si>
  <si>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</si>
  <si>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</si>
  <si>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</si>
  <si>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</si>
  <si>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</si>
  <si>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</si>
  <si>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</si>
  <si>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</si>
  <si>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</si>
  <si>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</si>
  <si>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</si>
  <si>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</si>
  <si>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</si>
  <si>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</si>
  <si>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</si>
  <si>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</si>
  <si>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</si>
  <si>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</si>
  <si>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</si>
  <si>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</si>
  <si>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</si>
  <si>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</si>
  <si>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</si>
  <si>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</si>
  <si>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</si>
  <si>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</si>
  <si>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</si>
  <si>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</si>
  <si>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</si>
  <si>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</si>
  <si>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</si>
  <si>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</si>
  <si>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</si>
  <si>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</si>
  <si>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</si>
  <si>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</si>
  <si>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</si>
  <si>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</si>
  <si>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</si>
  <si>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</si>
  <si>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</si>
  <si>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</si>
  <si>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</si>
  <si>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</si>
  <si>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</si>
  <si>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</si>
  <si>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</si>
  <si>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</si>
  <si>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</si>
  <si>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</si>
  <si>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</si>
  <si>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</si>
  <si>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</si>
  <si>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</si>
  <si>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</si>
  <si>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</si>
  <si>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</si>
  <si>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</si>
  <si>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</si>
  <si>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</si>
  <si>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</si>
  <si>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</si>
  <si>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</si>
  <si>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</si>
  <si>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</si>
  <si>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</si>
  <si>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</si>
  <si>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</si>
  <si>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</si>
  <si>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</si>
  <si>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</si>
  <si>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</si>
  <si>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</si>
  <si>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</si>
  <si>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</si>
  <si>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</si>
  <si>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</si>
  <si>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</si>
  <si>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</si>
  <si>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</si>
  <si>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</si>
  <si>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</si>
  <si>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</si>
  <si>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</si>
  <si>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</si>
  <si>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</si>
  <si>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</si>
  <si>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</si>
  <si>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</si>
  <si>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</si>
  <si>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</si>
  <si>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</si>
  <si>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</si>
  <si>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</si>
  <si>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</si>
  <si>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</si>
  <si>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</si>
  <si>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</si>
  <si>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</si>
  <si>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</si>
  <si>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</si>
  <si>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</si>
  <si>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</si>
  <si>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</si>
  <si>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</si>
  <si>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</si>
  <si>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</si>
  <si>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</si>
  <si>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</si>
  <si>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</si>
  <si>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</si>
  <si>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</si>
  <si>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</si>
  <si>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</si>
  <si>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</si>
  <si>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</si>
  <si>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</si>
  <si>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</si>
  <si>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</si>
  <si>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</si>
  <si>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</si>
  <si>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</si>
  <si>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</si>
  <si>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</si>
  <si>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</si>
  <si>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</si>
  <si>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</si>
  <si>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</si>
  <si>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</si>
  <si>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</si>
  <si>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</si>
  <si>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</si>
  <si>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</si>
  <si>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</si>
  <si>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</si>
  <si>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</si>
  <si>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</si>
  <si>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</si>
  <si>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</si>
  <si>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</si>
  <si>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</si>
  <si>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</si>
  <si>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</si>
  <si>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</si>
  <si>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</si>
  <si>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</si>
  <si>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</si>
  <si>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</si>
  <si>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</si>
  <si>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</si>
  <si>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</si>
  <si>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</si>
  <si>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</si>
  <si>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</si>
  <si>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</si>
  <si>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</si>
  <si>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</si>
  <si>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</si>
  <si>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</si>
  <si>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</si>
  <si>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</si>
  <si>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</si>
  <si>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</si>
  <si>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</si>
  <si>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</si>
  <si>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</si>
  <si>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</si>
  <si>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</si>
  <si>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</si>
  <si>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</si>
  <si>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</si>
  <si>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</si>
  <si>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</si>
  <si>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</si>
  <si>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</si>
  <si>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</si>
  <si>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</si>
  <si>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</si>
  <si>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</si>
  <si>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</si>
  <si>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</si>
  <si>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</si>
  <si>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</si>
  <si>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</si>
  <si>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</si>
  <si>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</si>
  <si>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</si>
  <si>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</si>
  <si>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</si>
  <si>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</si>
  <si>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</si>
  <si>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</si>
  <si>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</si>
  <si>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</si>
  <si>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</si>
  <si>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</si>
  <si>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</si>
  <si>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</si>
  <si>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</si>
  <si>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</si>
  <si>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</si>
  <si>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</si>
  <si>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</si>
  <si>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</si>
  <si>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</si>
  <si>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</si>
  <si>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</si>
  <si>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</si>
  <si>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</si>
  <si>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</si>
  <si>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</si>
  <si>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</si>
  <si>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</si>
  <si>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</si>
  <si>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</si>
  <si>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</si>
  <si>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</si>
  <si>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</si>
  <si>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</si>
  <si>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</si>
  <si>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</si>
  <si>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</si>
  <si>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</si>
  <si>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</si>
  <si>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</si>
  <si>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</si>
  <si>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</si>
  <si>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</si>
  <si>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</si>
  <si>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</si>
  <si>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</si>
  <si>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</si>
  <si>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</si>
  <si>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</si>
  <si>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</si>
  <si>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</si>
  <si>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</si>
  <si>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</si>
  <si>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</si>
  <si>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</si>
  <si>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</si>
  <si>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</si>
  <si>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</si>
  <si>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</si>
  <si>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</si>
  <si>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</si>
  <si>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</si>
  <si>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</si>
  <si>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</si>
  <si>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</si>
  <si>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</si>
  <si>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</si>
  <si>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</si>
  <si>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</si>
  <si>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</si>
  <si>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</si>
  <si>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</si>
  <si>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</si>
  <si>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</si>
  <si>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</si>
  <si>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</si>
  <si>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</si>
  <si>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</si>
  <si>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</si>
  <si>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</si>
  <si>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</si>
  <si>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</si>
  <si>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</si>
  <si>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</si>
  <si>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</si>
  <si>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</si>
  <si>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</si>
  <si>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</si>
  <si>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</si>
  <si>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</si>
  <si>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</si>
  <si>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</si>
  <si>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</si>
  <si>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</si>
  <si>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</si>
  <si>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</si>
  <si>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</si>
  <si>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</si>
  <si>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</si>
  <si>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</si>
  <si>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</si>
  <si>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</si>
  <si>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</si>
  <si>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</si>
  <si>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</si>
  <si>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</si>
  <si>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</si>
  <si>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</si>
  <si>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</si>
  <si>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</si>
  <si>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</si>
  <si>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</si>
  <si>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</si>
  <si>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</si>
  <si>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</si>
  <si>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</si>
  <si>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</si>
  <si>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</si>
  <si>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</si>
  <si>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</si>
  <si>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</si>
  <si>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</si>
  <si>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</si>
  <si>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</si>
  <si>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</si>
  <si>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</si>
  <si>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</si>
  <si>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</si>
  <si>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</si>
  <si>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</si>
  <si>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</si>
  <si>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</si>
  <si>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</si>
  <si>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</si>
  <si>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</si>
  <si>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</si>
  <si>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</si>
  <si>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</si>
  <si>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</si>
  <si>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</si>
  <si>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</si>
  <si>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</si>
  <si>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</si>
  <si>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</si>
  <si>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</si>
  <si>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</si>
  <si>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</si>
  <si>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</si>
  <si>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</si>
  <si>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</si>
  <si>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</si>
  <si>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</si>
  <si>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</si>
  <si>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</si>
  <si>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</si>
  <si>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</si>
  <si>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</si>
  <si>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</si>
  <si>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</si>
  <si>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</si>
  <si>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</si>
  <si>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</si>
  <si>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</si>
  <si>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</si>
  <si>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</si>
  <si>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</si>
  <si>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</si>
  <si>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</si>
  <si>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</si>
  <si>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</si>
  <si>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</si>
  <si>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</si>
  <si>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</si>
  <si>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</si>
  <si>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</si>
  <si>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</si>
  <si>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</si>
  <si>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</si>
  <si>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</si>
  <si>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</si>
  <si>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</si>
  <si>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</si>
  <si>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</si>
  <si>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</si>
  <si>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</si>
  <si>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</si>
  <si>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</si>
  <si>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</si>
  <si>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</si>
  <si>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</si>
  <si>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</si>
  <si>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</si>
  <si>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</si>
  <si>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</si>
  <si>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</si>
  <si>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</si>
  <si>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</si>
  <si>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</si>
  <si>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</si>
  <si>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</si>
  <si>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</si>
  <si>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</si>
  <si>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</si>
  <si>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</si>
  <si>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</si>
  <si>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</si>
  <si>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</si>
  <si>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</si>
  <si>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</si>
  <si>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</si>
  <si>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</si>
  <si>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</si>
  <si>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</si>
  <si>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</si>
  <si>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</si>
  <si>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</si>
  <si>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</si>
  <si>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</si>
  <si>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</si>
  <si>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</si>
  <si>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</si>
  <si>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</si>
  <si>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</si>
  <si>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</si>
  <si>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</si>
  <si>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</si>
  <si>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</si>
  <si>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</si>
  <si>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</si>
  <si>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</si>
  <si>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</si>
  <si>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</si>
  <si>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</si>
  <si>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</si>
  <si>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</si>
  <si>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</si>
  <si>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</si>
  <si>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</si>
  <si>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</si>
  <si>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</si>
  <si>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</si>
  <si>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</si>
  <si>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</si>
  <si>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</si>
  <si>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</si>
  <si>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</si>
  <si>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</si>
  <si>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</si>
  <si>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</si>
  <si>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</si>
  <si>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</si>
  <si>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</si>
  <si>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</si>
  <si>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</si>
  <si>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</si>
  <si>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</si>
  <si>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</si>
  <si>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</si>
  <si>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</si>
  <si>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</si>
  <si>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</si>
  <si>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</si>
  <si>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</si>
  <si>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</si>
  <si>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</si>
  <si>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</si>
  <si>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</si>
  <si>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</si>
  <si>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</si>
  <si>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</si>
  <si>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</si>
  <si>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</si>
  <si>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</si>
  <si>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</si>
  <si>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</si>
  <si>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</si>
  <si>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</si>
  <si>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</si>
  <si>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</si>
  <si>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</si>
  <si>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</si>
  <si>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</si>
  <si>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</si>
  <si>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</si>
  <si>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</si>
  <si>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</si>
  <si>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</si>
  <si>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</si>
  <si>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</si>
  <si>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</si>
  <si>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</si>
  <si>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</si>
  <si>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</si>
  <si>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</si>
  <si>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</si>
  <si>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</si>
  <si>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</si>
  <si>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</si>
  <si>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</si>
  <si>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</si>
  <si>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</si>
  <si>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</si>
  <si>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</si>
  <si>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</si>
  <si>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</si>
  <si>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</si>
  <si>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</si>
  <si>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</si>
  <si>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</si>
  <si>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</si>
  <si>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</si>
  <si>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</si>
  <si>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</si>
  <si>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</si>
  <si>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</si>
  <si>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</si>
  <si>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</si>
  <si>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</si>
  <si>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</si>
  <si>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</si>
  <si>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</si>
  <si>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</si>
  <si>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</si>
  <si>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</si>
  <si>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</si>
  <si>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</si>
  <si>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</si>
  <si>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</si>
  <si>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</si>
  <si>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</si>
  <si>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</si>
  <si>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</si>
  <si>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</si>
  <si>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</si>
  <si>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</si>
  <si>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</si>
  <si>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</si>
  <si>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</si>
  <si>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</si>
  <si>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</si>
  <si>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</si>
  <si>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</si>
  <si>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</si>
  <si>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</si>
  <si>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</si>
  <si>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</si>
  <si>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</si>
  <si>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</si>
  <si>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</si>
  <si>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</si>
  <si>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</si>
  <si>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</si>
  <si>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</si>
  <si>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</si>
  <si>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</si>
  <si>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</si>
  <si>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</si>
  <si>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</si>
  <si>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</si>
  <si>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</si>
  <si>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</si>
  <si>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</si>
  <si>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</si>
  <si>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</si>
  <si>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</si>
  <si>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</si>
  <si>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</si>
  <si>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</si>
  <si>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</si>
  <si>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</si>
  <si>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</si>
  <si>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</si>
  <si>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</si>
  <si>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</si>
  <si>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</si>
  <si>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</si>
  <si>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</si>
  <si>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</si>
  <si>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</si>
  <si>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</si>
  <si>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</si>
  <si>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</si>
  <si>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</si>
  <si>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</si>
  <si>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</si>
  <si>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</si>
  <si>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</si>
  <si>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</si>
  <si>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</si>
  <si>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</si>
  <si>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</si>
  <si>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</si>
  <si>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</si>
  <si>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</si>
  <si>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</si>
  <si>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</si>
  <si>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</si>
  <si>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</si>
  <si>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</si>
  <si>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</si>
  <si>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</si>
  <si>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</si>
  <si>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</si>
  <si>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</si>
  <si>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</si>
  <si>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</si>
  <si>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</si>
  <si>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</si>
  <si>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</si>
  <si>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</si>
  <si>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</si>
  <si>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</si>
  <si>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</si>
  <si>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</si>
  <si>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</si>
  <si>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</si>
  <si>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</si>
  <si>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</si>
  <si>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</si>
  <si>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</si>
  <si>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</si>
  <si>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</si>
  <si>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</si>
  <si>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</si>
  <si>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</si>
  <si>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</si>
  <si>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</si>
  <si>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</si>
  <si>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</si>
  <si>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</si>
  <si>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</si>
  <si>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</si>
  <si>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</si>
  <si>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</si>
  <si>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</si>
  <si>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</si>
  <si>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</si>
  <si>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</si>
  <si>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</si>
  <si>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</si>
  <si>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</si>
  <si>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</si>
  <si>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</si>
  <si>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</si>
  <si>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</si>
  <si>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</si>
  <si>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</si>
  <si>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</si>
  <si>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</si>
  <si>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</si>
  <si>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</si>
  <si>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</si>
  <si>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</si>
  <si>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</si>
  <si>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</si>
  <si>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</si>
  <si>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</si>
  <si>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</si>
  <si>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</si>
  <si>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</si>
  <si>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</si>
  <si>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</si>
  <si>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</si>
  <si>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</si>
  <si>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</si>
  <si>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</si>
  <si>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</si>
  <si>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</si>
  <si>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</si>
  <si>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</si>
  <si>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</si>
  <si>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</si>
  <si>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</si>
  <si>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</si>
  <si>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</si>
  <si>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</si>
  <si>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</si>
  <si>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</si>
  <si>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</si>
  <si>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</si>
  <si>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</si>
  <si>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</si>
  <si>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</si>
  <si>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</si>
  <si>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</si>
  <si>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</si>
  <si>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</si>
  <si>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</si>
  <si>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</si>
  <si>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</si>
  <si>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</si>
  <si>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</si>
  <si>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</si>
  <si>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</si>
  <si>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</si>
  <si>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</si>
  <si>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</si>
  <si>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</si>
  <si>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</si>
  <si>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</si>
  <si>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</si>
  <si>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</si>
  <si>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</si>
  <si>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</si>
  <si>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</si>
  <si>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</si>
  <si>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</si>
  <si>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</si>
  <si>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</si>
  <si>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</si>
  <si>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</si>
  <si>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</si>
  <si>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</si>
  <si>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</si>
  <si>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</si>
  <si>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</si>
  <si>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</si>
  <si>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</si>
  <si>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</si>
  <si>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</si>
  <si>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</si>
  <si>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</si>
  <si>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</si>
  <si>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</si>
  <si>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</si>
  <si>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</si>
  <si>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</si>
  <si>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</si>
  <si>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</si>
  <si>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</si>
  <si>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</si>
  <si>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</si>
  <si>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</si>
  <si>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</si>
  <si>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</si>
  <si>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</si>
  <si>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</si>
  <si>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</si>
  <si>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</si>
  <si>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</si>
  <si>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</si>
  <si>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</si>
  <si>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</si>
  <si>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</si>
  <si>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</si>
  <si>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</si>
  <si>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</si>
  <si>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</si>
  <si>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</si>
  <si>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</si>
  <si>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</si>
  <si>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</si>
  <si>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</si>
  <si>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</si>
  <si>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</si>
  <si>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</si>
  <si>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</si>
  <si>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</si>
  <si>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</si>
  <si>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</si>
  <si>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</si>
  <si>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</si>
  <si>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</si>
  <si>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</si>
  <si>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</si>
  <si>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</si>
  <si>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</si>
  <si>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</si>
  <si>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</si>
  <si>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</si>
  <si>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</si>
  <si>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</si>
  <si>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</si>
  <si>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</si>
  <si>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</si>
  <si>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</si>
  <si>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</si>
  <si>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</si>
  <si>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</si>
  <si>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</si>
  <si>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</si>
  <si>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</si>
  <si>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</si>
  <si>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</si>
  <si>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</si>
  <si>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</si>
  <si>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</si>
  <si>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</si>
  <si>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</si>
  <si>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</si>
  <si>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</si>
  <si>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</si>
  <si>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</si>
  <si>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</si>
  <si>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</si>
  <si>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</si>
  <si>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</si>
  <si>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</si>
  <si>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</si>
  <si>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</si>
  <si>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</si>
  <si>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</si>
  <si>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</si>
  <si>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</si>
  <si>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</si>
  <si>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</si>
  <si>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</si>
  <si>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</si>
  <si>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</si>
  <si>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</si>
  <si>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</si>
  <si>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</si>
  <si>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</si>
  <si>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</si>
  <si>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</si>
  <si>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</si>
  <si>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</si>
  <si>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</si>
  <si>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</si>
  <si>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</si>
  <si>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</si>
  <si>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</si>
  <si>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</si>
  <si>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</si>
  <si>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</si>
  <si>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</si>
  <si>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</si>
  <si>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</si>
  <si>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</si>
  <si>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</si>
  <si>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</si>
  <si>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</si>
  <si>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</si>
  <si>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</si>
  <si>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</si>
  <si>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</si>
  <si>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</si>
  <si>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</si>
  <si>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</si>
  <si>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</si>
  <si>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</si>
  <si>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</si>
  <si>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</si>
  <si>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</si>
  <si>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</si>
  <si>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</si>
  <si>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</si>
  <si>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</si>
  <si>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</si>
  <si>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</si>
  <si>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</si>
  <si>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</si>
  <si>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</si>
  <si>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</si>
  <si>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</si>
  <si>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</si>
  <si>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</si>
  <si>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</si>
  <si>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</si>
  <si>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</si>
  <si>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</si>
  <si>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</si>
  <si>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</si>
  <si>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</si>
  <si>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</si>
  <si>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</si>
  <si>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</si>
  <si>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</si>
  <si>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</si>
  <si>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</si>
  <si>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</si>
  <si>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</si>
  <si>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</si>
  <si>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</si>
  <si>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</si>
  <si>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</si>
  <si>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</si>
  <si>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</si>
  <si>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</si>
  <si>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</si>
  <si>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</si>
  <si>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</si>
  <si>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</si>
  <si>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</si>
  <si>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</si>
  <si>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</si>
  <si>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</si>
  <si>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</si>
  <si>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</si>
  <si>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</si>
  <si>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</si>
  <si>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</si>
  <si>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</si>
  <si>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</si>
  <si>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</si>
  <si>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</si>
  <si>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</si>
  <si>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</si>
  <si>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</si>
  <si>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</si>
  <si>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</si>
  <si>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</si>
  <si>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</si>
  <si>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</si>
  <si>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</si>
  <si>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</si>
  <si>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</si>
  <si>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</si>
  <si>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</si>
  <si>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</si>
  <si>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</si>
  <si>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</si>
  <si>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</si>
  <si>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</si>
  <si>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</si>
  <si>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</si>
  <si>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</si>
  <si>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</si>
  <si>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</si>
  <si>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</si>
  <si>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</si>
  <si>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</si>
  <si>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</si>
  <si>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</si>
  <si>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</si>
  <si>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</si>
  <si>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</si>
  <si>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</si>
  <si>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</si>
  <si>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</si>
  <si>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</si>
  <si>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</si>
  <si>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</si>
  <si>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</si>
  <si>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</si>
  <si>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</si>
  <si>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</si>
  <si>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</si>
  <si>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</si>
  <si>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</si>
  <si>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</si>
  <si>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</si>
  <si>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</si>
  <si>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</si>
  <si>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</si>
  <si>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</si>
  <si>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</si>
  <si>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</si>
  <si>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</si>
  <si>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</si>
  <si>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</si>
  <si>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</si>
  <si>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</si>
  <si>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</si>
  <si>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</si>
  <si>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</si>
  <si>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</si>
  <si>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</si>
  <si>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</si>
  <si>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</si>
  <si>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</si>
  <si>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</si>
  <si>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</si>
  <si>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</si>
  <si>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</si>
  <si>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</si>
  <si>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</si>
  <si>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</si>
  <si>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</si>
  <si>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</si>
  <si>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</si>
  <si>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</si>
  <si>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</si>
  <si>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</si>
  <si>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</si>
  <si>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</si>
  <si>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</si>
  <si>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</si>
  <si>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</si>
  <si>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</si>
  <si>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</si>
  <si>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</si>
  <si>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</si>
  <si>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</si>
  <si>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</si>
  <si>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</si>
  <si>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</si>
  <si>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</si>
  <si>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</si>
  <si>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</si>
  <si>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</si>
  <si>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</si>
  <si>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</si>
  <si>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</si>
  <si>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</si>
  <si>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</si>
  <si>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</si>
  <si>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</si>
  <si>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</si>
  <si>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</si>
  <si>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</si>
  <si>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</si>
  <si>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</si>
  <si>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</si>
  <si>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</si>
  <si>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</si>
  <si>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</si>
  <si>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</si>
  <si>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</si>
  <si>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</si>
  <si>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</si>
  <si>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</si>
  <si>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</si>
  <si>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</si>
  <si>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</si>
  <si>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</si>
  <si>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</si>
  <si>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</si>
  <si>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</si>
  <si>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</si>
  <si>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</si>
  <si>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</si>
  <si>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</si>
  <si>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</si>
  <si>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</si>
  <si>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</si>
  <si>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</si>
  <si>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</si>
  <si>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</si>
  <si>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</si>
  <si>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</si>
  <si>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</si>
  <si>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</si>
  <si>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</si>
  <si>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</si>
  <si>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</si>
  <si>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</si>
  <si>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</si>
  <si>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</si>
  <si>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</si>
  <si>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</si>
  <si>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</si>
  <si>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</si>
  <si>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</si>
  <si>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</si>
  <si>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</si>
  <si>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</si>
  <si>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</si>
  <si>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</si>
  <si>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</si>
  <si>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</si>
  <si>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</si>
  <si>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</si>
  <si>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</si>
  <si>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</si>
  <si>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</si>
  <si>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</si>
  <si>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</si>
  <si>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</si>
  <si>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</si>
  <si>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</si>
  <si>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</si>
  <si>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</si>
  <si>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</si>
  <si>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</si>
  <si>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</si>
  <si>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</si>
  <si>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</si>
  <si>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</si>
  <si>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</si>
  <si>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</si>
  <si>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</si>
  <si>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</si>
  <si>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</si>
  <si>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</si>
  <si>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</si>
  <si>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</si>
  <si>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</si>
  <si>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</si>
  <si>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</si>
  <si>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</si>
  <si>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</si>
  <si>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</si>
  <si>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</si>
  <si>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</si>
  <si>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</si>
  <si>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</si>
  <si>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</si>
  <si>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</si>
  <si>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</si>
  <si>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</si>
  <si>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</si>
  <si>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</si>
  <si>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</si>
  <si>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</si>
  <si>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</si>
  <si>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</si>
  <si>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</si>
  <si>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</si>
  <si>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</si>
  <si>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</si>
  <si>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</si>
  <si>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</si>
  <si>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</si>
  <si>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</si>
  <si>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</si>
  <si>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</si>
  <si>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</si>
  <si>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</si>
  <si>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</si>
  <si>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</si>
  <si>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</si>
  <si>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</si>
  <si>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</si>
  <si>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</si>
  <si>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</si>
  <si>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</si>
  <si>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</si>
  <si>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</si>
  <si>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</si>
  <si>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</si>
  <si>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</si>
  <si>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</si>
  <si>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</si>
  <si>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</si>
  <si>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</si>
  <si>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</si>
  <si>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</si>
  <si>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</si>
  <si>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</si>
  <si>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</si>
  <si>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</si>
  <si>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</si>
  <si>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</si>
  <si>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</si>
  <si>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</si>
  <si>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</si>
  <si>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</si>
  <si>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</si>
  <si>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</si>
  <si>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</si>
  <si>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</si>
  <si>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</si>
  <si>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</si>
  <si>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</si>
  <si>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</si>
  <si>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</si>
  <si>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</si>
  <si>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</si>
  <si>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</si>
  <si>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</si>
  <si>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</si>
  <si>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</si>
  <si>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</si>
  <si>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</si>
  <si>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</si>
  <si>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</si>
  <si>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</si>
  <si>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</si>
  <si>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</si>
  <si>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</si>
  <si>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</si>
  <si>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</si>
  <si>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</si>
  <si>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</si>
  <si>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</si>
  <si>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</si>
  <si>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</si>
  <si>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</si>
  <si>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</si>
  <si>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</si>
  <si>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</si>
  <si>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</si>
  <si>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</si>
  <si>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</si>
  <si>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</si>
  <si>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</si>
  <si>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</si>
  <si>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</si>
  <si>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</si>
  <si>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</si>
  <si>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</si>
  <si>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</si>
  <si>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</si>
  <si>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</si>
  <si>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</si>
  <si>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</si>
  <si>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</si>
  <si>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</si>
  <si>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</si>
  <si>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</si>
  <si>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</si>
  <si>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</si>
  <si>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</si>
  <si>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</si>
  <si>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</si>
  <si>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</si>
  <si>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</si>
  <si>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</si>
  <si>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</si>
  <si>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</si>
  <si>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</si>
  <si>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</si>
  <si>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</si>
  <si>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</si>
  <si>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</si>
  <si>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</si>
  <si>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</si>
  <si>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</si>
  <si>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</si>
  <si>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</si>
  <si>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</si>
  <si>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</si>
  <si>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</si>
  <si>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</si>
  <si>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</si>
  <si>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</si>
  <si>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</si>
  <si>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</si>
  <si>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</si>
  <si>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</si>
  <si>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</si>
  <si>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</si>
  <si>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</si>
  <si>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</si>
  <si>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</si>
  <si>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</si>
  <si>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</si>
  <si>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</si>
  <si>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</si>
  <si>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</si>
  <si>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</si>
  <si>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</si>
  <si>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</si>
  <si>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</si>
  <si>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</si>
  <si>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</si>
  <si>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</si>
  <si>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</si>
  <si>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</si>
  <si>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</si>
  <si>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</si>
  <si>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</si>
  <si>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</si>
  <si>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</si>
  <si>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</si>
  <si>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</si>
  <si>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</si>
  <si>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</si>
  <si>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</si>
  <si>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</si>
  <si>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</si>
  <si>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</si>
  <si>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</si>
  <si>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</si>
  <si>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</si>
  <si>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</si>
  <si>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</si>
  <si>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</si>
  <si>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</si>
  <si>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</si>
  <si>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</si>
  <si>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</si>
  <si>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</si>
  <si>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</si>
  <si>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</si>
  <si>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</si>
  <si>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</si>
  <si>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</si>
  <si>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</si>
  <si>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</si>
  <si>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</si>
  <si>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</si>
  <si>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</si>
  <si>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</si>
  <si>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</si>
  <si>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</si>
  <si>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</si>
  <si>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</si>
  <si>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</si>
  <si>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</si>
  <si>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</si>
  <si>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</si>
  <si>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</si>
  <si>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</si>
  <si>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</si>
  <si>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</si>
  <si>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</si>
  <si>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</si>
  <si>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</si>
  <si>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</si>
  <si>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</si>
  <si>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</si>
  <si>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</si>
  <si>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</si>
  <si>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</si>
  <si>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</si>
  <si>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</si>
  <si>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</si>
  <si>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</si>
  <si>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</si>
  <si>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</si>
  <si>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</si>
  <si>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</si>
  <si>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</si>
  <si>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</si>
  <si>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</si>
  <si>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</si>
  <si>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</si>
  <si>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</si>
  <si>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</si>
  <si>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</si>
  <si>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</si>
  <si>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</si>
  <si>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</si>
  <si>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</si>
  <si>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</si>
  <si>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</si>
  <si>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</si>
  <si>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</si>
  <si>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</si>
  <si>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</si>
  <si>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</si>
  <si>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</si>
  <si>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</si>
  <si>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</si>
  <si>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</si>
  <si>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</si>
  <si>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</si>
  <si>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</si>
  <si>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</si>
  <si>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</si>
  <si>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</si>
  <si>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</si>
  <si>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</si>
  <si>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</si>
  <si>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</si>
  <si>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</si>
  <si>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</si>
  <si>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</si>
  <si>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</si>
  <si>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</si>
  <si>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</si>
  <si>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</si>
  <si>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</si>
  <si>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</si>
  <si>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</si>
  <si>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</si>
  <si>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</si>
  <si>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</si>
  <si>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</si>
  <si>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</si>
  <si>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</si>
  <si>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</si>
  <si>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</si>
  <si>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</si>
  <si>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</si>
  <si>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</si>
  <si>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</si>
  <si>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</si>
  <si>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</si>
  <si>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</si>
  <si>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</si>
  <si>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</si>
  <si>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</si>
  <si>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</si>
  <si>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</si>
  <si>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</si>
  <si>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</si>
  <si>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</si>
  <si>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</si>
  <si>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</si>
  <si>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</si>
  <si>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</si>
  <si>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</si>
  <si>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</si>
  <si>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</si>
  <si>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</si>
  <si>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</si>
  <si>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</si>
  <si>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</si>
  <si>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</si>
  <si>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</si>
  <si>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</si>
  <si>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</si>
  <si>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</si>
  <si>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</si>
  <si>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</si>
  <si>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</si>
  <si>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</si>
  <si>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</si>
  <si>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</si>
  <si>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</si>
  <si>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</si>
  <si>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</si>
  <si>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</si>
  <si>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</si>
  <si>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</si>
  <si>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</si>
  <si>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</si>
  <si>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</si>
  <si>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</si>
  <si>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</si>
  <si>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</si>
  <si>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</si>
  <si>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</si>
  <si>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</si>
  <si>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</si>
  <si>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</si>
  <si>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</si>
  <si>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</si>
  <si>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</si>
  <si>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</si>
  <si>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</si>
  <si>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</si>
  <si>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</si>
  <si>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</si>
  <si>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</si>
  <si>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</si>
  <si>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</si>
  <si>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</si>
  <si>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</si>
  <si>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</si>
  <si>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</si>
  <si>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</si>
  <si>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</si>
  <si>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</si>
  <si>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</si>
  <si>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</si>
  <si>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</si>
  <si>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</si>
  <si>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</si>
  <si>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</si>
  <si>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</si>
  <si>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</si>
  <si>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</si>
  <si>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</si>
  <si>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</si>
  <si>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</si>
  <si>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</si>
  <si>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</si>
  <si>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</si>
  <si>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</si>
  <si>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</si>
  <si>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</si>
  <si>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</si>
  <si>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</si>
  <si>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</si>
  <si>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</si>
  <si>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</si>
  <si>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</si>
  <si>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</si>
  <si>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</si>
  <si>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</si>
  <si>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</si>
  <si>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</si>
  <si>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</si>
  <si>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</si>
  <si>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</si>
  <si>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</si>
  <si>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</si>
  <si>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</si>
  <si>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</si>
  <si>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</si>
  <si>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</si>
  <si>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</si>
  <si>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</si>
  <si>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</si>
  <si>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</si>
  <si>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</si>
  <si>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</si>
  <si>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</si>
  <si>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</si>
  <si>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</si>
  <si>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</si>
  <si>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</si>
  <si>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</si>
  <si>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</si>
  <si>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</si>
  <si>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</si>
  <si>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</si>
  <si>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</si>
  <si>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</si>
  <si>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</si>
  <si>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</si>
  <si>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</si>
  <si>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</si>
  <si>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</si>
  <si>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</si>
  <si>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</si>
  <si>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</si>
  <si>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</si>
  <si>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</si>
  <si>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</si>
  <si>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</si>
  <si>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</si>
  <si>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</si>
  <si>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</si>
  <si>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</si>
  <si>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</si>
  <si>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</si>
  <si>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</si>
  <si>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</si>
  <si>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</si>
  <si>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</si>
  <si>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</si>
  <si>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</si>
  <si>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</si>
  <si>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</si>
  <si>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</si>
  <si>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</si>
  <si>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</si>
  <si>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</si>
  <si>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</si>
  <si>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</si>
  <si>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</si>
  <si>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</si>
  <si>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</si>
  <si>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</si>
  <si>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</si>
  <si>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</si>
  <si>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</si>
  <si>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</si>
  <si>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</si>
  <si>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</si>
  <si>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</si>
  <si>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</si>
  <si>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</si>
  <si>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</si>
  <si>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</si>
  <si>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</si>
  <si>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</si>
  <si>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</si>
  <si>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</si>
  <si>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</si>
  <si>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</si>
  <si>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</si>
  <si>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</si>
  <si>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</si>
  <si>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</si>
  <si>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</si>
  <si>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</si>
  <si>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</si>
  <si>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</si>
  <si>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</si>
  <si>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</si>
  <si>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</si>
  <si>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</si>
  <si>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</si>
  <si>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</si>
  <si>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</si>
  <si>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</si>
  <si>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</si>
  <si>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</si>
  <si>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</si>
  <si>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</si>
  <si>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</si>
  <si>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</si>
  <si>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</si>
  <si>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</si>
  <si>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</si>
  <si>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</si>
  <si>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</si>
  <si>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</si>
  <si>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</si>
  <si>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</si>
  <si>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</si>
  <si>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</si>
  <si>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</si>
  <si>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</si>
  <si>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</si>
  <si>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</si>
  <si>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</si>
  <si>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</si>
  <si>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</si>
  <si>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</si>
  <si>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</si>
  <si>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</si>
  <si>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</si>
  <si>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</si>
  <si>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</si>
  <si>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</si>
  <si>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</si>
  <si>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</si>
  <si>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</si>
  <si>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</si>
  <si>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</si>
  <si>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</si>
  <si>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</si>
  <si>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</si>
  <si>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</si>
  <si>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</si>
  <si>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</si>
  <si>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</si>
  <si>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</si>
  <si>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</si>
  <si>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</si>
  <si>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</si>
  <si>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</si>
  <si>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</si>
  <si>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</si>
  <si>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</si>
  <si>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</si>
  <si>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</si>
  <si>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</si>
  <si>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</si>
  <si>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</si>
  <si>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</si>
  <si>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</si>
  <si>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</si>
  <si>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</si>
  <si>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</si>
  <si>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</si>
  <si>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</si>
  <si>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</si>
  <si>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</si>
  <si>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</si>
  <si>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</si>
  <si>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</si>
  <si>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</si>
  <si>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</si>
  <si>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</si>
  <si>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</si>
  <si>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</si>
  <si>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</si>
  <si>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</si>
  <si>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</si>
  <si>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</si>
  <si>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</si>
  <si>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</si>
  <si>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</si>
  <si>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</si>
  <si>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</si>
  <si>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</si>
  <si>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</si>
  <si>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</si>
  <si>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</si>
  <si>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</si>
  <si>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</si>
  <si>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</si>
  <si>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</si>
  <si>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</si>
  <si>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</si>
  <si>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</si>
  <si>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</si>
  <si>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</si>
  <si>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</si>
  <si>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</si>
  <si>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</si>
  <si>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</si>
  <si>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</si>
  <si>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</si>
  <si>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</si>
  <si>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</si>
  <si>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</si>
  <si>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</si>
  <si>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</si>
  <si>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</si>
  <si>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</si>
  <si>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</si>
  <si>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</si>
  <si>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</si>
  <si>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</si>
  <si>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</si>
  <si>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</si>
  <si>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</si>
  <si>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</si>
  <si>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</si>
  <si>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</si>
  <si>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</si>
  <si>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</si>
  <si>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</si>
  <si>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</si>
  <si>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</si>
  <si>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</si>
  <si>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</si>
  <si>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</si>
  <si>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</si>
  <si>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</si>
  <si>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</si>
  <si>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</si>
  <si>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</si>
  <si>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</si>
  <si>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</si>
  <si>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</si>
  <si>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</si>
  <si>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</si>
  <si>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</si>
  <si>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</si>
  <si>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</si>
  <si>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</si>
  <si>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</si>
  <si>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</si>
  <si>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</si>
  <si>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</si>
  <si>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</si>
  <si>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</si>
  <si>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</si>
  <si>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</si>
  <si>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</si>
  <si>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</si>
  <si>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</si>
  <si>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</si>
  <si>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</si>
  <si>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</si>
  <si>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</si>
  <si>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</si>
  <si>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</si>
  <si>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</si>
  <si>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</si>
  <si>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</si>
  <si>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</si>
  <si>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</si>
  <si>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</si>
  <si>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</si>
  <si>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</si>
  <si>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</si>
  <si>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</si>
  <si>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</si>
  <si>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</si>
  <si>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</si>
  <si>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</si>
  <si>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</si>
  <si>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</si>
  <si>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</si>
  <si>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</si>
  <si>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</si>
  <si>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</si>
  <si>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</si>
  <si>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</si>
  <si>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</si>
  <si>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</si>
  <si>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</si>
  <si>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</si>
  <si>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</si>
  <si>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</si>
  <si>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</si>
  <si>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</si>
  <si>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</si>
  <si>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</si>
  <si>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</si>
  <si>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</si>
  <si>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</si>
  <si>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</si>
  <si>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</si>
  <si>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</si>
  <si>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</si>
  <si>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</si>
  <si>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</si>
  <si>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</si>
  <si>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</si>
  <si>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</si>
  <si>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</si>
  <si>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</si>
  <si>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</si>
  <si>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</si>
  <si>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</si>
  <si>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</si>
  <si>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</si>
  <si>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</si>
  <si>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</si>
  <si>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</si>
  <si>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</si>
  <si>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</si>
  <si>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</si>
  <si>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</si>
  <si>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</si>
  <si>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</si>
  <si>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</si>
  <si>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</si>
  <si>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</si>
  <si>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</si>
  <si>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</si>
  <si>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</si>
  <si>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</si>
  <si>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</si>
  <si>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</si>
  <si>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</si>
  <si>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</si>
  <si>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</si>
  <si>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</si>
  <si>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</si>
  <si>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</si>
  <si>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</si>
  <si>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</si>
  <si>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</si>
  <si>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</si>
  <si>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</si>
  <si>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</si>
  <si>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</si>
  <si>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</si>
  <si>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</si>
  <si>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</si>
  <si>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</si>
  <si>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</si>
  <si>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</si>
  <si>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</si>
  <si>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</si>
  <si>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</si>
  <si>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</si>
  <si>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</si>
  <si>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</si>
  <si>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</si>
  <si>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</si>
  <si>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</si>
  <si>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</si>
  <si>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</si>
  <si>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</si>
  <si>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</si>
  <si>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</si>
  <si>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</si>
  <si>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</si>
  <si>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</si>
  <si>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</si>
  <si>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</si>
  <si>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</si>
  <si>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</si>
  <si>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</si>
  <si>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</si>
  <si>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</si>
  <si>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</si>
  <si>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</si>
  <si>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</si>
  <si>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</si>
  <si>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</si>
  <si>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</si>
  <si>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</si>
  <si>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</si>
  <si>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</si>
  <si>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</si>
  <si>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</si>
  <si>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</si>
  <si>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</si>
  <si>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</si>
  <si>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</si>
  <si>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</si>
  <si>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</si>
  <si>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</si>
  <si>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</si>
  <si>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</si>
  <si>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</si>
  <si>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</si>
  <si>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</si>
  <si>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</si>
  <si>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</si>
  <si>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</si>
  <si>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</si>
  <si>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</si>
  <si>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</si>
  <si>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</si>
  <si>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</si>
  <si>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</si>
  <si>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</si>
  <si>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</si>
  <si>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</si>
  <si>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</si>
  <si>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</si>
  <si>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</si>
  <si>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</si>
  <si>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</si>
  <si>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</si>
  <si>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</si>
  <si>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</si>
  <si>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</si>
  <si>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</si>
  <si>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</si>
  <si>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</si>
  <si>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</si>
  <si>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</si>
  <si>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</si>
  <si>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</si>
  <si>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</si>
  <si>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</si>
  <si>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</si>
  <si>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</si>
  <si>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</si>
  <si>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</si>
  <si>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</si>
  <si>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</si>
  <si>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</si>
  <si>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</si>
  <si>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</si>
  <si>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</si>
  <si>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</si>
  <si>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</si>
  <si>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</si>
  <si>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</si>
  <si>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</si>
  <si>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</si>
  <si>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</si>
  <si>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</si>
  <si>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</si>
  <si>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</si>
  <si>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</si>
  <si>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</si>
  <si>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</si>
  <si>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</si>
  <si>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</si>
  <si>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</si>
  <si>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</si>
  <si>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</si>
  <si>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</si>
  <si>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</si>
  <si>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</si>
  <si>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</si>
  <si>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</si>
  <si>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</si>
  <si>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</si>
  <si>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</si>
  <si>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</si>
  <si>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</si>
  <si>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</si>
  <si>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</si>
  <si>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</si>
  <si>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</si>
  <si>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</si>
  <si>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</si>
  <si>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</si>
  <si>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</si>
  <si>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</si>
  <si>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</si>
  <si>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</si>
  <si>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</si>
  <si>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</si>
  <si>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</si>
  <si>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</si>
  <si>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</si>
  <si>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</si>
  <si>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</si>
  <si>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</si>
  <si>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</si>
  <si>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</si>
  <si>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</si>
  <si>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</si>
  <si>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</si>
  <si>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</si>
  <si>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</si>
  <si>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</si>
  <si>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</si>
  <si>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</si>
  <si>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</si>
  <si>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</si>
  <si>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</si>
  <si>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</si>
  <si>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</si>
  <si>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</si>
  <si>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</si>
  <si>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</si>
  <si>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</si>
  <si>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</si>
  <si>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</si>
  <si>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</si>
  <si>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</si>
  <si>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</si>
  <si>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</si>
  <si>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</si>
  <si>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</si>
  <si>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</si>
  <si>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</si>
  <si>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</si>
  <si>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</si>
  <si>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</si>
  <si>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</si>
  <si>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</si>
  <si>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</si>
  <si>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</si>
  <si>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</si>
  <si>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</si>
  <si>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</si>
  <si>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</si>
  <si>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</si>
  <si>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</si>
  <si>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</si>
  <si>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</si>
  <si>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</si>
  <si>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</si>
  <si>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</si>
  <si>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</si>
  <si>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</si>
  <si>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</si>
  <si>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</si>
  <si>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</si>
  <si>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</si>
  <si>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</si>
  <si>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</si>
  <si>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</si>
  <si>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</si>
  <si>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</si>
  <si>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</si>
  <si>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</si>
  <si>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</si>
  <si>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</si>
  <si>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</si>
  <si>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</si>
  <si>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</si>
  <si>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</si>
  <si>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</si>
  <si>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</si>
  <si>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</si>
  <si>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</si>
  <si>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</si>
  <si>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</si>
  <si>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</si>
  <si>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</si>
  <si>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</si>
  <si>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</si>
  <si>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</si>
  <si>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</si>
  <si>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</si>
  <si>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</si>
  <si>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</si>
  <si>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</si>
  <si>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</si>
  <si>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</si>
  <si>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</si>
  <si>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</si>
  <si>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</si>
  <si>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</si>
  <si>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</si>
  <si>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</si>
  <si>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</si>
  <si>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</si>
  <si>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</si>
  <si>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</si>
  <si>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</si>
  <si>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</si>
  <si>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</si>
  <si>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</si>
  <si>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</si>
  <si>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</si>
  <si>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</si>
  <si>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</si>
  <si>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</si>
  <si>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</si>
  <si>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</si>
  <si>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</si>
  <si>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</si>
  <si>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</si>
  <si>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</si>
  <si>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</si>
  <si>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</si>
  <si>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</si>
  <si>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</si>
  <si>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</si>
  <si>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</si>
  <si>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</si>
  <si>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</si>
  <si>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</si>
  <si>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</si>
  <si>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</si>
  <si>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</si>
  <si>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</si>
  <si>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</si>
  <si>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</si>
  <si>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</si>
  <si>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</si>
  <si>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</si>
  <si>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</si>
  <si>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</si>
  <si>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</si>
  <si>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</si>
  <si>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</si>
  <si>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</si>
  <si>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</si>
  <si>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</si>
  <si>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</si>
  <si>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</si>
  <si>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</si>
  <si>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</si>
  <si>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</si>
  <si>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</si>
  <si>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</si>
  <si>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</si>
  <si>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</si>
  <si>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</si>
  <si>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</si>
  <si>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</si>
  <si>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</si>
  <si>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</si>
  <si>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</si>
  <si>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</si>
  <si>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</si>
  <si>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</si>
  <si>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</si>
  <si>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</si>
  <si>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</si>
  <si>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</si>
  <si>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</si>
  <si>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</si>
  <si>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</si>
  <si>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</si>
  <si>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</si>
  <si>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</si>
  <si>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</si>
  <si>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</si>
  <si>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</si>
  <si>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</si>
  <si>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</si>
  <si>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</si>
  <si>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</si>
  <si>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</si>
  <si>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</si>
  <si>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</si>
  <si>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</si>
  <si>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</si>
  <si>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</si>
  <si>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</si>
  <si>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</si>
  <si>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</si>
  <si>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</si>
  <si>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</si>
  <si>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</si>
  <si>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</si>
  <si>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</si>
  <si>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</si>
  <si>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</si>
  <si>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</si>
  <si>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</si>
  <si>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</si>
  <si>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</si>
  <si>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</si>
  <si>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</si>
  <si>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</si>
  <si>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</si>
  <si>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</si>
  <si>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</si>
  <si>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</si>
  <si>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</si>
  <si>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</si>
  <si>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</si>
  <si>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</si>
  <si>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</si>
  <si>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</si>
  <si>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</si>
  <si>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</si>
  <si>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</si>
  <si>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</si>
  <si>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</si>
  <si>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</si>
  <si>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</si>
  <si>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</si>
  <si>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</si>
  <si>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</si>
  <si>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</si>
  <si>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</si>
  <si>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</si>
  <si>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</si>
  <si>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</si>
  <si>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</si>
  <si>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</si>
  <si>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</si>
  <si>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</si>
  <si>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</si>
  <si>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</si>
  <si>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</si>
  <si>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</si>
  <si>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</si>
  <si>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</si>
  <si>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</si>
  <si>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</si>
  <si>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</si>
  <si>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</si>
  <si>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</si>
  <si>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</si>
  <si>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</si>
  <si>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</si>
  <si>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</si>
  <si>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</si>
  <si>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</si>
  <si>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</si>
  <si>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</si>
  <si>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</si>
  <si>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</si>
  <si>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</si>
  <si>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</si>
  <si>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</si>
  <si>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</si>
  <si>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</si>
  <si>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</si>
  <si>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</si>
  <si>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</si>
  <si>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</si>
  <si>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</si>
  <si>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</si>
  <si>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</si>
  <si>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</si>
  <si>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</si>
  <si>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</si>
  <si>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</si>
  <si>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</si>
  <si>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</si>
  <si>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</si>
  <si>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</si>
  <si>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</si>
  <si>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</si>
  <si>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</si>
  <si>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</si>
  <si>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</si>
  <si>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</si>
  <si>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</si>
  <si>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</si>
  <si>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</si>
  <si>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</si>
  <si>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</si>
  <si>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</si>
  <si>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</si>
  <si>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</si>
  <si>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</si>
  <si>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</si>
  <si>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</si>
  <si>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</si>
  <si>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</si>
  <si>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</si>
  <si>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</si>
  <si>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</si>
  <si>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</si>
  <si>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</si>
  <si>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</si>
  <si>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</si>
  <si>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</si>
  <si>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</si>
  <si>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</si>
  <si>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</si>
  <si>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</si>
  <si>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</si>
  <si>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</si>
  <si>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</si>
  <si>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</si>
  <si>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</si>
  <si>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</si>
  <si>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</si>
  <si>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</si>
  <si>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</si>
  <si>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</si>
  <si>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</si>
  <si>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</si>
  <si>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</si>
  <si>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</si>
  <si>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</si>
  <si>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</si>
  <si>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</si>
  <si>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</si>
  <si>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</si>
  <si>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</si>
  <si>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</si>
  <si>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</si>
  <si>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</si>
  <si>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</si>
  <si>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</si>
  <si>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</si>
  <si>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</si>
  <si>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</si>
  <si>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</si>
  <si>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</si>
  <si>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</si>
  <si>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</si>
  <si>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</si>
  <si>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</si>
  <si>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</si>
  <si>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</si>
  <si>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</si>
  <si>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</si>
  <si>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</si>
  <si>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</si>
  <si>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</si>
  <si>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</si>
  <si>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</si>
  <si>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</si>
  <si>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</si>
  <si>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</si>
  <si>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</si>
  <si>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</si>
  <si>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</si>
  <si>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</si>
  <si>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</si>
  <si>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</si>
  <si>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</si>
  <si>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</si>
  <si>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</si>
  <si>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</si>
  <si>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</si>
  <si>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</si>
  <si>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</si>
  <si>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</si>
  <si>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</si>
  <si>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</si>
  <si>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</si>
  <si>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</si>
  <si>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</si>
  <si>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</si>
  <si>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</si>
  <si>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</si>
  <si>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</si>
  <si>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</si>
  <si>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</si>
  <si>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</si>
  <si>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</si>
  <si>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</si>
  <si>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</si>
  <si>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</si>
  <si>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</si>
  <si>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</si>
  <si>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</si>
  <si>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</si>
  <si>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</si>
  <si>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</si>
  <si>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</si>
  <si>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</si>
  <si>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</si>
  <si>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</si>
  <si>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</si>
  <si>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</si>
  <si>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</si>
  <si>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</si>
  <si>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</si>
  <si>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</si>
  <si>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</si>
  <si>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</si>
  <si>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</si>
  <si>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</si>
  <si>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</si>
  <si>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</si>
  <si>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</si>
  <si>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</si>
  <si>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</si>
  <si>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</si>
  <si>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</si>
  <si>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</si>
  <si>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</si>
  <si>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</si>
  <si>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</si>
  <si>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</si>
  <si>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</si>
  <si>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</si>
  <si>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</si>
  <si>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</si>
  <si>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</si>
  <si>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</si>
  <si>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</si>
  <si>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</si>
  <si>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</si>
  <si>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</si>
  <si>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</si>
  <si>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</si>
  <si>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</si>
  <si>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</si>
  <si>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</si>
  <si>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</si>
  <si>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</si>
  <si>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</si>
  <si>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</si>
  <si>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</si>
  <si>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</si>
  <si>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</si>
  <si>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</si>
  <si>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</si>
  <si>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</si>
  <si>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</si>
  <si>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</si>
  <si>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</si>
  <si>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</si>
  <si>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</si>
  <si>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</si>
  <si>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</si>
  <si>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</si>
  <si>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</si>
  <si>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</si>
  <si>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</si>
  <si>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</si>
  <si>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</si>
  <si>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</si>
  <si>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</si>
  <si>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</si>
  <si>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</si>
  <si>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</si>
  <si>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</si>
  <si>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</si>
  <si>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</si>
  <si>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</si>
  <si>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</si>
  <si>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</si>
  <si>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</si>
  <si>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</si>
  <si>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</si>
  <si>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</si>
  <si>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</si>
  <si>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</si>
  <si>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</si>
  <si>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</si>
  <si>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</si>
  <si>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</si>
  <si>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</si>
  <si>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</si>
  <si>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</si>
  <si>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</si>
  <si>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</si>
  <si>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</si>
  <si>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</si>
  <si>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</si>
  <si>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</si>
  <si>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</si>
  <si>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</si>
  <si>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</si>
  <si>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</si>
  <si>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</si>
  <si>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</si>
  <si>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</si>
  <si>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</si>
  <si>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</si>
  <si>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</si>
  <si>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</si>
  <si>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</si>
  <si>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</si>
  <si>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</si>
  <si>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</si>
  <si>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</si>
  <si>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</si>
  <si>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</si>
  <si>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</si>
  <si>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</si>
  <si>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</si>
  <si>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</si>
  <si>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</si>
  <si>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</si>
  <si>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</si>
  <si>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</si>
  <si>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</si>
  <si>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</si>
  <si>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</si>
  <si>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</si>
  <si>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</si>
  <si>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</si>
  <si>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</si>
  <si>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</si>
  <si>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</si>
  <si>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</si>
  <si>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</si>
  <si>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</si>
  <si>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</si>
  <si>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</si>
  <si>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</si>
  <si>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</si>
  <si>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</si>
  <si>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</si>
  <si>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</si>
  <si>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</si>
  <si>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</si>
  <si>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</si>
  <si>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</si>
  <si>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</si>
  <si>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</si>
  <si>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</si>
  <si>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</si>
  <si>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</si>
  <si>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</si>
  <si>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</si>
  <si>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</si>
  <si>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</si>
  <si>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</si>
  <si>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</si>
  <si>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</si>
  <si>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</si>
  <si>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</si>
  <si>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</si>
  <si>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</si>
  <si>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</si>
  <si>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</si>
  <si>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</si>
  <si>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</si>
  <si>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</si>
  <si>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</si>
  <si>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</si>
  <si>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</si>
  <si>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</si>
  <si>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</si>
  <si>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</si>
  <si>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</si>
  <si>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</si>
  <si>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</si>
  <si>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</si>
  <si>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</si>
  <si>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</si>
  <si>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</si>
  <si>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</si>
  <si>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</si>
  <si>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</si>
  <si>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</si>
  <si>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</si>
  <si>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</si>
  <si>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</si>
  <si>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</si>
  <si>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</si>
  <si>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</si>
  <si>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</si>
  <si>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</si>
  <si>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</si>
  <si>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</si>
  <si>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</si>
  <si>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</si>
  <si>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</si>
  <si>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</si>
  <si>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</si>
  <si>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</si>
  <si>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</si>
  <si>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</si>
  <si>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</si>
  <si>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</si>
  <si>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</si>
  <si>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</si>
  <si>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</si>
  <si>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</si>
  <si>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</si>
  <si>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</si>
  <si>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</si>
  <si>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</si>
  <si>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</si>
  <si>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</si>
  <si>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</si>
  <si>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</si>
  <si>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</si>
  <si>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</si>
  <si>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</si>
  <si>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</si>
  <si>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</si>
  <si>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</si>
  <si>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</si>
  <si>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</si>
  <si>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</si>
  <si>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</si>
  <si>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</si>
  <si>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</si>
  <si>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</si>
  <si>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</si>
  <si>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</si>
  <si>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</si>
  <si>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</si>
  <si>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</si>
  <si>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</si>
  <si>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</si>
  <si>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</si>
  <si>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</si>
  <si>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</si>
  <si>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</si>
  <si>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</si>
  <si>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</si>
  <si>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</si>
  <si>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</si>
  <si>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</si>
  <si>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</si>
  <si>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</si>
  <si>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</si>
  <si>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</si>
  <si>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</si>
  <si>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</si>
  <si>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</si>
  <si>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</si>
  <si>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</si>
  <si>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</si>
  <si>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</si>
  <si>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</si>
  <si>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</si>
  <si>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</si>
  <si>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</si>
  <si>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</si>
  <si>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</si>
  <si>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</si>
  <si>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</si>
  <si>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</si>
  <si>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</si>
  <si>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</si>
  <si>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</si>
  <si>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</si>
  <si>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</si>
  <si>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</si>
  <si>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</si>
  <si>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</si>
  <si>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</si>
  <si>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</si>
  <si>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</si>
  <si>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</si>
  <si>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</si>
  <si>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</si>
  <si>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</si>
  <si>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</si>
  <si>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</si>
  <si>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</si>
  <si>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</si>
  <si>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</si>
  <si>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</si>
  <si>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</si>
  <si>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</si>
  <si>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</si>
  <si>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</si>
  <si>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</si>
  <si>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</si>
  <si>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</si>
  <si>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</si>
  <si>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</si>
  <si>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</si>
  <si>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</si>
  <si>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</si>
  <si>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</si>
  <si>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</si>
  <si>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</si>
  <si>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</si>
  <si>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</si>
  <si>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</si>
  <si>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</si>
  <si>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</si>
  <si>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</si>
  <si>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</si>
  <si>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</si>
  <si>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</si>
  <si>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</si>
  <si>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</si>
  <si>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</si>
  <si>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</si>
  <si>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</si>
  <si>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</si>
  <si>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</si>
  <si>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</si>
  <si>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</si>
  <si>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</si>
  <si>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</si>
  <si>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</si>
  <si>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</si>
  <si>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</si>
  <si>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</si>
  <si>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</si>
  <si>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</si>
  <si>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</si>
  <si>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</si>
  <si>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</si>
  <si>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</si>
  <si>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</si>
  <si>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</si>
  <si>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</si>
  <si>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</si>
  <si>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</si>
  <si>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</si>
  <si>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</si>
  <si>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</si>
  <si>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</si>
  <si>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</si>
  <si>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</si>
  <si>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</si>
  <si>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</si>
  <si>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</si>
  <si>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</si>
  <si>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</si>
  <si>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</si>
  <si>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</si>
  <si>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</si>
  <si>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</si>
  <si>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</si>
  <si>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</si>
  <si>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</si>
  <si>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</si>
  <si>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</si>
  <si>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</si>
  <si>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</si>
  <si>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</si>
  <si>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</si>
  <si>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</si>
  <si>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</si>
  <si>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</si>
  <si>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</si>
  <si>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</si>
  <si>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</si>
  <si>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</si>
  <si>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</si>
  <si>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</si>
  <si>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</si>
  <si>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</si>
  <si>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</si>
  <si>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</si>
  <si>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</si>
  <si>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</si>
  <si>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</si>
  <si>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</si>
  <si>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</si>
  <si>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</si>
  <si>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</si>
  <si>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</si>
  <si>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</si>
  <si>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</si>
  <si>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</si>
  <si>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</si>
  <si>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</si>
  <si>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</si>
  <si>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</si>
  <si>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</si>
  <si>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</si>
  <si>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</si>
  <si>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</si>
  <si>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</si>
  <si>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</si>
  <si>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</si>
  <si>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</si>
  <si>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</si>
  <si>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</si>
  <si>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</si>
  <si>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</si>
  <si>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</si>
  <si>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</si>
  <si>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</si>
  <si>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</si>
  <si>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</si>
  <si>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</si>
  <si>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</si>
  <si>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</si>
  <si>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</si>
  <si>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</si>
  <si>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</si>
  <si>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</si>
  <si>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</si>
  <si>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</si>
  <si>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</si>
  <si>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</si>
  <si>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</si>
  <si>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</si>
  <si>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</si>
  <si>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</si>
  <si>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</si>
  <si>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</si>
  <si>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</si>
  <si>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</si>
  <si>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</si>
  <si>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</si>
  <si>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</si>
  <si>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</si>
  <si>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</si>
  <si>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</si>
  <si>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</si>
  <si>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</si>
  <si>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</si>
  <si>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</si>
  <si>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</si>
  <si>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</si>
  <si>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</si>
  <si>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</si>
  <si>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</si>
  <si>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</si>
  <si>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</si>
  <si>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</si>
  <si>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</si>
  <si>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</si>
  <si>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</si>
  <si>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</si>
  <si>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</si>
  <si>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</si>
  <si>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</si>
  <si>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</si>
  <si>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</si>
  <si>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</si>
  <si>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</si>
  <si>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</si>
  <si>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</si>
  <si>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</si>
  <si>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</si>
  <si>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</si>
  <si>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</si>
  <si>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</si>
  <si>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</si>
  <si>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</si>
  <si>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</si>
  <si>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</si>
  <si>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</si>
  <si>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</si>
  <si>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</si>
  <si>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</si>
  <si>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</si>
  <si>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</si>
  <si>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</si>
  <si>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</si>
  <si>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</si>
  <si>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</si>
  <si>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</si>
  <si>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</si>
  <si>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</si>
  <si>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</si>
  <si>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</si>
  <si>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</si>
  <si>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</si>
  <si>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</si>
  <si>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</si>
  <si>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</si>
  <si>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</si>
  <si>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</si>
  <si>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</si>
  <si>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</si>
  <si>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</si>
  <si>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</si>
  <si>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</si>
  <si>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</si>
  <si>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</si>
  <si>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</si>
  <si>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</si>
  <si>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</si>
  <si>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</si>
  <si>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</si>
  <si>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</si>
  <si>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</si>
  <si>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</si>
  <si>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</si>
  <si>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</si>
  <si>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</si>
  <si>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</si>
  <si>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</si>
  <si>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</si>
  <si>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</si>
  <si>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</si>
  <si>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</si>
  <si>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</si>
  <si>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</si>
  <si>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</si>
  <si>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</si>
  <si>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</si>
  <si>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</si>
  <si>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</si>
  <si>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</si>
  <si>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</si>
  <si>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</si>
  <si>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</si>
  <si>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</si>
  <si>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</si>
  <si>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</si>
  <si>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</si>
  <si>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</si>
  <si>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</si>
  <si>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</si>
  <si>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</si>
  <si>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</si>
  <si>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</si>
  <si>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</si>
  <si>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</si>
  <si>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</si>
  <si>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</si>
  <si>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</si>
  <si>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</si>
  <si>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</si>
  <si>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</si>
  <si>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</si>
  <si>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</si>
  <si>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</si>
  <si>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</si>
  <si>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</si>
  <si>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</si>
  <si>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</si>
  <si>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</si>
  <si>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</si>
  <si>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</si>
  <si>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</si>
  <si>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</si>
  <si>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</si>
  <si>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</si>
  <si>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</si>
  <si>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</si>
  <si>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</si>
  <si>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</si>
  <si>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</si>
  <si>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</si>
  <si>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</si>
  <si>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</si>
  <si>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</si>
  <si>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</si>
  <si>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</si>
  <si>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</si>
  <si>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</si>
  <si>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</si>
  <si>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</si>
  <si>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</si>
  <si>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</si>
  <si>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</si>
  <si>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</si>
  <si>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</si>
  <si>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</si>
  <si>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</si>
  <si>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</si>
  <si>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</si>
  <si>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</si>
  <si>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</si>
  <si>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</si>
  <si>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</si>
  <si>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</si>
  <si>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</si>
  <si>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</si>
  <si>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</si>
  <si>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</si>
  <si>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</si>
  <si>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</si>
  <si>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</si>
  <si>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</si>
  <si>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</si>
  <si>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</si>
  <si>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</si>
  <si>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</si>
  <si>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</si>
  <si>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</si>
  <si>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</si>
  <si>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</si>
  <si>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</si>
  <si>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</si>
  <si>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</si>
  <si>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</si>
  <si>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</si>
  <si>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</si>
  <si>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</si>
  <si>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</si>
  <si>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</si>
  <si>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</si>
  <si>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</si>
  <si>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</si>
  <si>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</si>
  <si>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</si>
  <si>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</si>
  <si>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</si>
  <si>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</si>
  <si>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</si>
  <si>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</si>
  <si>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</si>
  <si>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</si>
  <si>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</si>
  <si>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</si>
  <si>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</si>
  <si>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</si>
  <si>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</si>
  <si>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</si>
  <si>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</si>
  <si>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</si>
  <si>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</si>
  <si>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</si>
  <si>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</si>
  <si>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</si>
  <si>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</si>
  <si>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</si>
  <si>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</si>
  <si>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</si>
  <si>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</si>
  <si>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</si>
  <si>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</si>
  <si>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</si>
  <si>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</si>
  <si>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</si>
  <si>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</si>
  <si>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</si>
  <si>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</si>
  <si>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</si>
  <si>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</si>
  <si>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</si>
  <si>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</si>
  <si>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</si>
  <si>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</si>
  <si>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</si>
  <si>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</si>
  <si>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</si>
  <si>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</si>
  <si>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</si>
  <si>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</si>
  <si>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</si>
  <si>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</si>
  <si>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</si>
  <si>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</si>
  <si>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</si>
  <si>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</si>
  <si>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</si>
  <si>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</si>
  <si>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</si>
  <si>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</si>
  <si>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</si>
  <si>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</si>
  <si>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</si>
  <si>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</si>
  <si>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</si>
  <si>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</si>
  <si>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</si>
  <si>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</si>
  <si>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</si>
  <si>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</si>
  <si>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</si>
  <si>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</si>
  <si>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</si>
  <si>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</si>
  <si>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</si>
  <si>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</si>
  <si>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</si>
  <si>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</si>
  <si>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</si>
  <si>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</si>
  <si>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</si>
  <si>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</si>
  <si>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</si>
  <si>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</si>
  <si>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</si>
  <si>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</si>
  <si>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</si>
  <si>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</si>
  <si>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</si>
  <si>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</si>
  <si>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</si>
  <si>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</si>
  <si>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</si>
  <si>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</si>
  <si>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</si>
  <si>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</si>
  <si>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</si>
  <si>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</si>
  <si>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</si>
  <si>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</si>
  <si>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</si>
  <si>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</si>
  <si>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</si>
  <si>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</si>
  <si>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</si>
  <si>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</si>
  <si>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</si>
  <si>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</si>
  <si>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</si>
  <si>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</si>
  <si>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</si>
  <si>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</si>
  <si>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</si>
  <si>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</si>
  <si>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</si>
  <si>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</si>
  <si>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</si>
  <si>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</si>
  <si>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</si>
  <si>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</si>
  <si>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</si>
  <si>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</si>
  <si>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</si>
  <si>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</si>
  <si>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</si>
  <si>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</si>
  <si>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</si>
  <si>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</si>
  <si>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</si>
  <si>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</si>
  <si>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</si>
  <si>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</si>
  <si>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</si>
  <si>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</si>
  <si>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</si>
  <si>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</si>
  <si>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</si>
  <si>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</si>
  <si>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</si>
  <si>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</si>
  <si>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</si>
  <si>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</si>
  <si>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</si>
  <si>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</si>
  <si>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</si>
  <si>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</si>
  <si>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</si>
  <si>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</si>
  <si>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</si>
  <si>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</si>
  <si>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</si>
  <si>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</si>
  <si>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</si>
  <si>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</si>
  <si>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</si>
  <si>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</si>
  <si>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</si>
  <si>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</si>
  <si>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</si>
  <si>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</si>
  <si>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</si>
  <si>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</si>
  <si>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</si>
  <si>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</si>
  <si>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</si>
  <si>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</si>
  <si>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</si>
  <si>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</si>
  <si>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</si>
  <si>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</si>
  <si>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</si>
  <si>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</si>
  <si>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</si>
  <si>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</si>
  <si>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</si>
  <si>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</si>
  <si>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</si>
  <si>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</si>
  <si>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</si>
  <si>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</si>
  <si>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</si>
  <si>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</si>
  <si>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</si>
  <si>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</si>
  <si>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</si>
  <si>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</si>
  <si>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</si>
  <si>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</si>
  <si>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</si>
  <si>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</si>
  <si>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</si>
  <si>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</si>
  <si>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</si>
  <si>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</si>
  <si>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</si>
  <si>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</si>
  <si>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</si>
  <si>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</si>
  <si>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</si>
  <si>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</si>
  <si>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</si>
  <si>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</si>
  <si>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</si>
  <si>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</si>
  <si>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</si>
  <si>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</si>
  <si>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</si>
  <si>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</si>
  <si>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</si>
  <si>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</si>
  <si>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</si>
  <si>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</si>
  <si>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</si>
  <si>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</si>
  <si>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</si>
  <si>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</si>
  <si>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</si>
  <si>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</si>
  <si>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</si>
  <si>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</si>
  <si>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</si>
  <si>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</si>
  <si>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</si>
  <si>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</si>
  <si>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</si>
  <si>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</si>
  <si>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</si>
  <si>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</si>
  <si>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</si>
  <si>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</si>
  <si>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</si>
  <si>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</si>
  <si>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</si>
  <si>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</si>
  <si>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</si>
  <si>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</si>
  <si>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</si>
  <si>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</si>
  <si>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</si>
  <si>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</si>
  <si>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</si>
  <si>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</si>
  <si>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</si>
  <si>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</si>
  <si>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</si>
  <si>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</si>
  <si>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</si>
  <si>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</si>
  <si>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</si>
  <si>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</si>
  <si>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</si>
  <si>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</si>
  <si>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</si>
  <si>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</si>
  <si>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</si>
  <si>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</si>
  <si>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</si>
  <si>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</si>
  <si>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</si>
  <si>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</si>
  <si>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</si>
  <si>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</si>
  <si>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</si>
  <si>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</si>
  <si>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</si>
  <si>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</si>
  <si>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</si>
  <si>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</si>
  <si>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</si>
  <si>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</si>
  <si>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</si>
  <si>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</si>
  <si>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</si>
  <si>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</si>
  <si>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</si>
  <si>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</si>
  <si>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</si>
  <si>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</si>
  <si>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</si>
  <si>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</si>
  <si>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</si>
  <si>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</si>
  <si>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</si>
  <si>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</si>
  <si>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</si>
  <si>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</si>
  <si>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</si>
  <si>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</si>
  <si>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</si>
  <si>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</si>
  <si>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</si>
  <si>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</si>
  <si>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</si>
  <si>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</si>
  <si>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</si>
  <si>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</si>
  <si>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</si>
  <si>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</si>
  <si>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</si>
  <si>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</si>
  <si>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</si>
  <si>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</si>
  <si>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</si>
  <si>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</si>
  <si>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</si>
  <si>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</si>
  <si>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</si>
  <si>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</si>
  <si>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</si>
  <si>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</si>
  <si>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</si>
  <si>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</si>
  <si>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</si>
  <si>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</si>
  <si>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</si>
  <si>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</si>
  <si>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</si>
  <si>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</si>
  <si>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</si>
  <si>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</si>
  <si>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</si>
  <si>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</si>
  <si>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</si>
  <si>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</si>
  <si>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</si>
  <si>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</si>
  <si>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</si>
  <si>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</si>
  <si>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</si>
  <si>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</si>
  <si>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</si>
  <si>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</si>
  <si>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</si>
  <si>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</si>
  <si>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</si>
  <si>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</si>
  <si>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</si>
  <si>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</si>
  <si>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</si>
  <si>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</si>
  <si>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</si>
  <si>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</si>
  <si>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</si>
  <si>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</si>
  <si>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</si>
  <si>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</si>
  <si>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</si>
  <si>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</si>
  <si>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</si>
  <si>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</si>
  <si>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</si>
  <si>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</si>
  <si>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</si>
  <si>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</si>
  <si>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</si>
  <si>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</si>
  <si>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</si>
  <si>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</si>
  <si>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</si>
  <si>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</si>
  <si>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</si>
  <si>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</si>
  <si>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</si>
  <si>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</si>
  <si>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</si>
  <si>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</si>
  <si>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</si>
  <si>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</si>
  <si>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</si>
  <si>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</si>
  <si>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</si>
  <si>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</si>
  <si>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</si>
  <si>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</si>
  <si>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</si>
  <si>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</si>
  <si>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</si>
  <si>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</si>
  <si>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</si>
  <si>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</si>
  <si>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</si>
  <si>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</si>
  <si>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</si>
  <si>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</si>
  <si>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</si>
  <si>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</si>
  <si>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</si>
  <si>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</si>
  <si>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</si>
  <si>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</si>
  <si>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</si>
  <si>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</si>
  <si>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</si>
  <si>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</si>
  <si>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</si>
  <si>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</si>
  <si>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</si>
  <si>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</si>
  <si>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</si>
  <si>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</si>
  <si>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</si>
  <si>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</si>
  <si>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</si>
  <si>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</si>
  <si>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</si>
  <si>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</si>
  <si>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</si>
  <si>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</si>
  <si>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</si>
  <si>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</si>
  <si>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</si>
  <si>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</si>
  <si>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</si>
  <si>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</si>
  <si>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</si>
  <si>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</si>
  <si>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</si>
  <si>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</si>
  <si>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</si>
  <si>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</si>
  <si>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</si>
  <si>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</si>
  <si>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</si>
  <si>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</si>
  <si>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</si>
  <si>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</si>
  <si>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</si>
  <si>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</si>
  <si>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</si>
  <si>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</si>
  <si>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</si>
  <si>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</si>
  <si>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</si>
  <si>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</si>
  <si>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</si>
  <si>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</si>
  <si>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</si>
  <si>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</si>
  <si>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</si>
  <si>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</si>
  <si>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</si>
  <si>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</si>
  <si>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</si>
  <si>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</si>
  <si>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</si>
  <si>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</si>
  <si>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</si>
  <si>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</si>
  <si>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</si>
  <si>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</si>
  <si>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</si>
  <si>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</si>
  <si>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</si>
  <si>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</si>
  <si>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</si>
  <si>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</si>
  <si>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</si>
  <si>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</si>
  <si>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</si>
  <si>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</si>
  <si>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</si>
  <si>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</si>
  <si>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</si>
  <si>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</si>
  <si>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</si>
  <si>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</si>
  <si>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</si>
  <si>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</si>
  <si>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</si>
  <si>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</si>
  <si>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</si>
  <si>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</si>
  <si>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</si>
  <si>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</si>
  <si>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</si>
  <si>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</si>
  <si>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</si>
  <si>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</si>
  <si>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</si>
  <si>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</si>
  <si>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</si>
  <si>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</si>
  <si>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</si>
  <si>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</si>
  <si>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</si>
  <si>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</si>
  <si>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</si>
  <si>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</si>
  <si>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</si>
  <si>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</si>
  <si>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</si>
  <si>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</si>
  <si>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</si>
  <si>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</si>
  <si>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</si>
  <si>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</si>
  <si>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</si>
  <si>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</si>
  <si>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</si>
  <si>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</si>
  <si>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</si>
  <si>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</si>
  <si>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</si>
  <si>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</si>
  <si>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</si>
  <si>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</si>
  <si>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</si>
  <si>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</si>
  <si>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</si>
  <si>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</si>
  <si>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</si>
  <si>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</si>
  <si>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</si>
  <si>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</si>
  <si>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</si>
  <si>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</si>
  <si>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</si>
  <si>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</si>
  <si>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</si>
  <si>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</si>
  <si>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</si>
  <si>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</si>
  <si>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</si>
  <si>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</si>
  <si>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</si>
  <si>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</si>
  <si>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</si>
  <si>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</si>
  <si>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</si>
  <si>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</si>
  <si>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</si>
  <si>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</si>
  <si>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</si>
  <si>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</si>
  <si>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</si>
  <si>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</si>
  <si>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</si>
  <si>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</si>
  <si>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</si>
  <si>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</si>
  <si>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</si>
  <si>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</si>
  <si>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</si>
  <si>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</si>
  <si>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</si>
  <si>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</si>
  <si>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</si>
  <si>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</si>
  <si>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</si>
  <si>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</si>
  <si>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</si>
  <si>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</si>
  <si>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</si>
  <si>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</si>
  <si>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</si>
  <si>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</si>
  <si>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</si>
  <si>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</si>
  <si>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</si>
  <si>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</si>
  <si>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</si>
  <si>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</si>
  <si>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</si>
  <si>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</si>
  <si>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</si>
  <si>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</si>
  <si>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</si>
  <si>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</si>
  <si>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</si>
  <si>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</si>
  <si>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</si>
  <si>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</si>
  <si>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</si>
  <si>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</si>
  <si>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</si>
  <si>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</si>
  <si>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</si>
  <si>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</si>
  <si>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</si>
  <si>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</si>
  <si>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</si>
  <si>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</si>
  <si>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</si>
  <si>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</si>
  <si>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</si>
  <si>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</si>
  <si>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</si>
  <si>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</si>
  <si>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</si>
  <si>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</si>
  <si>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</si>
  <si>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</si>
  <si>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</si>
  <si>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</si>
  <si>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</si>
  <si>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</si>
  <si>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</si>
  <si>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</si>
  <si>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</si>
  <si>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</si>
  <si>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</si>
  <si>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</si>
  <si>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</si>
  <si>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</si>
  <si>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</si>
  <si>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</si>
  <si>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</si>
  <si>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</si>
  <si>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</si>
  <si>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</si>
  <si>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</si>
  <si>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</si>
  <si>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</si>
  <si>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</si>
  <si>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</si>
  <si>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</si>
  <si>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</si>
  <si>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</si>
  <si>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</si>
  <si>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</si>
  <si>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</si>
  <si>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</si>
  <si>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</si>
  <si>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</si>
  <si>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</si>
  <si>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</si>
  <si>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</si>
  <si>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</si>
  <si>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</si>
  <si>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</si>
  <si>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</si>
  <si>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</si>
  <si>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</si>
  <si>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</si>
  <si>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</si>
  <si>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</si>
  <si>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</si>
  <si>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</si>
  <si>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</si>
  <si>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</si>
  <si>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</si>
  <si>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</si>
  <si>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</si>
  <si>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</si>
  <si>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</si>
  <si>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</si>
  <si>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</si>
  <si>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</si>
  <si>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</si>
  <si>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</si>
  <si>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</si>
  <si>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</si>
  <si>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</si>
  <si>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</si>
  <si>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</si>
  <si>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</si>
  <si>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</si>
  <si>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</si>
  <si>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</si>
  <si>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</si>
  <si>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</si>
  <si>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</si>
  <si>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</si>
  <si>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</si>
  <si>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</si>
  <si>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</si>
  <si>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</si>
  <si>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</si>
  <si>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</si>
  <si>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</si>
  <si>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</si>
  <si>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</si>
  <si>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</si>
  <si>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</si>
  <si>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</si>
  <si>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</si>
  <si>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</si>
  <si>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</si>
  <si>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</si>
  <si>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</si>
  <si>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</si>
  <si>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</si>
  <si>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</si>
  <si>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</si>
  <si>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</si>
  <si>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</si>
  <si>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</si>
  <si>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</si>
  <si>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</si>
  <si>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</si>
  <si>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</si>
  <si>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</si>
  <si>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</si>
  <si>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</si>
  <si>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</si>
  <si>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</si>
  <si>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</si>
  <si>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</si>
  <si>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</si>
  <si>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</si>
  <si>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</si>
  <si>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</si>
  <si>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</si>
  <si>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</si>
  <si>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</si>
  <si>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</si>
  <si>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</si>
  <si>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</si>
  <si>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</si>
  <si>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</si>
  <si>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</si>
  <si>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</si>
  <si>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</si>
  <si>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</si>
  <si>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</si>
  <si>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</si>
  <si>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</si>
  <si>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</si>
  <si>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</si>
  <si>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</si>
  <si>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</si>
  <si>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</si>
  <si>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</si>
  <si>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</si>
  <si>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</si>
  <si>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</si>
  <si>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</si>
  <si>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</si>
  <si>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</si>
  <si>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</si>
  <si>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</si>
  <si>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</si>
  <si>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</si>
  <si>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</si>
  <si>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</si>
  <si>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</si>
  <si>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</si>
  <si>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</si>
  <si>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</si>
  <si>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</si>
  <si>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</si>
  <si>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</si>
  <si>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</si>
  <si>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</si>
  <si>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</si>
  <si>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</si>
  <si>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</si>
  <si>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</si>
  <si>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</si>
  <si>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</si>
  <si>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</si>
  <si>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</si>
  <si>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</si>
  <si>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</si>
  <si>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</si>
  <si>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</si>
  <si>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</si>
  <si>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</si>
  <si>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</si>
  <si>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</si>
  <si>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</si>
  <si>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</si>
  <si>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</si>
  <si>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</si>
  <si>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</si>
  <si>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</si>
  <si>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</si>
  <si>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</si>
  <si>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</si>
  <si>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</si>
  <si>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</si>
  <si>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</si>
  <si>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</si>
  <si>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</si>
  <si>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</si>
  <si>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</si>
  <si>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</si>
  <si>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</si>
  <si>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</si>
  <si>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</si>
  <si>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</si>
  <si>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</si>
  <si>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</si>
  <si>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</si>
  <si>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</si>
  <si>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</si>
  <si>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</si>
  <si>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</si>
  <si>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</si>
  <si>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</si>
  <si>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</si>
  <si>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</si>
  <si>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</si>
  <si>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</si>
  <si>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</si>
  <si>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</si>
  <si>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</si>
  <si>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</si>
  <si>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</si>
  <si>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</si>
  <si>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</si>
  <si>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</si>
  <si>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</si>
  <si>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</si>
  <si>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</si>
  <si>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</si>
  <si>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</si>
  <si>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</si>
  <si>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</si>
  <si>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</si>
  <si>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</si>
  <si>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</si>
  <si>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</si>
  <si>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</si>
  <si>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</si>
  <si>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</si>
  <si>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</si>
  <si>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</si>
  <si>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</si>
  <si>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</si>
  <si>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</si>
  <si>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</si>
  <si>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</si>
  <si>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</si>
  <si>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</si>
  <si>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</si>
  <si>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</si>
  <si>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</si>
  <si>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</si>
  <si>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</si>
  <si>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</si>
  <si>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</si>
  <si>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</si>
  <si>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</si>
  <si>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</si>
  <si>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</si>
  <si>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</si>
  <si>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</si>
  <si>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</si>
  <si>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</si>
  <si>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</si>
  <si>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</si>
  <si>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</si>
  <si>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</si>
  <si>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</si>
  <si>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</si>
  <si>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</si>
  <si>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</si>
  <si>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</si>
  <si>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</si>
  <si>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</si>
  <si>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</si>
  <si>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</si>
  <si>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</si>
  <si>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</si>
  <si>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</si>
  <si>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</si>
  <si>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</si>
  <si>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</si>
  <si>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</si>
  <si>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</si>
  <si>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</si>
  <si>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</si>
  <si>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</si>
  <si>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</si>
  <si>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</si>
  <si>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</si>
  <si>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</si>
  <si>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</si>
  <si>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</si>
  <si>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</si>
  <si>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</si>
  <si>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</si>
  <si>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</si>
  <si>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</si>
  <si>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</si>
  <si>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</si>
  <si>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</si>
  <si>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</si>
  <si>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</si>
  <si>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</si>
  <si>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</si>
  <si>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</si>
  <si>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</si>
  <si>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</si>
  <si>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</si>
  <si>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</si>
  <si>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</si>
  <si>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</si>
  <si>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</si>
  <si>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</si>
  <si>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</si>
  <si>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</si>
  <si>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</si>
  <si>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</si>
  <si>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</si>
  <si>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</si>
  <si>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</si>
  <si>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</si>
  <si>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</si>
  <si>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</si>
  <si>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</si>
  <si>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</si>
  <si>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</si>
  <si>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</si>
  <si>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</si>
  <si>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</si>
  <si>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</si>
  <si>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</si>
  <si>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</si>
  <si>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</si>
  <si>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</si>
  <si>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</si>
  <si>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</si>
  <si>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</si>
  <si>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</si>
  <si>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</si>
  <si>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</si>
  <si>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</si>
  <si>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</si>
  <si>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</si>
  <si>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</si>
  <si>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</si>
  <si>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</si>
  <si>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</si>
  <si>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</si>
  <si>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</si>
  <si>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</si>
  <si>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</si>
  <si>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</si>
  <si>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</si>
  <si>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</si>
  <si>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</si>
  <si>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</si>
  <si>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</si>
  <si>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</si>
  <si>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</si>
  <si>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</si>
  <si>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</si>
  <si>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</si>
  <si>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</si>
  <si>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</si>
  <si>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</si>
  <si>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</si>
  <si>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</si>
  <si>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</si>
  <si>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</si>
  <si>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</si>
  <si>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</si>
  <si>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</si>
  <si>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</si>
  <si>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</si>
  <si>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</si>
  <si>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</si>
  <si>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</si>
  <si>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</si>
  <si>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</si>
  <si>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</si>
  <si>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</si>
  <si>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</si>
  <si>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</si>
  <si>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</si>
  <si>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</si>
  <si>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</si>
  <si>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</si>
  <si>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</si>
  <si>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</si>
  <si>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</si>
  <si>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</si>
  <si>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</si>
  <si>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</si>
  <si>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</si>
  <si>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</si>
  <si>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</si>
  <si>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</si>
  <si>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</si>
  <si>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</si>
  <si>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</si>
  <si>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</si>
  <si>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</si>
  <si>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</si>
  <si>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</si>
  <si>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</si>
  <si>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</si>
  <si>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</si>
  <si>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</si>
  <si>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</si>
  <si>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</si>
  <si>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</si>
  <si>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</si>
  <si>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</si>
  <si>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</si>
  <si>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</si>
  <si>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</si>
  <si>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</si>
  <si>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</si>
  <si>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</si>
  <si>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</si>
  <si>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</si>
  <si>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</si>
  <si>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</si>
  <si>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</si>
  <si>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</si>
  <si>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</si>
  <si>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</si>
  <si>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</si>
  <si>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</si>
  <si>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</si>
  <si>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</si>
  <si>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</si>
  <si>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</si>
  <si>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</si>
  <si>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</si>
  <si>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</si>
  <si>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</si>
  <si>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</si>
  <si>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</si>
  <si>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</si>
  <si>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</si>
  <si>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</si>
  <si>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</si>
  <si>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</si>
  <si>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</si>
  <si>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</si>
  <si>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</si>
  <si>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</si>
  <si>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</si>
  <si>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</si>
  <si>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</si>
  <si>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</si>
  <si>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</si>
  <si>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</si>
  <si>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</si>
  <si>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</si>
  <si>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</si>
  <si>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</si>
  <si>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</si>
  <si>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</si>
  <si>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</si>
  <si>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</si>
  <si>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</si>
  <si>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</si>
  <si>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</si>
  <si>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</si>
  <si>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</si>
  <si>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</si>
  <si>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</si>
  <si>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</si>
  <si>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</si>
  <si>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</si>
  <si>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</si>
  <si>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</si>
  <si>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</si>
  <si>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</si>
  <si>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</si>
  <si>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</si>
  <si>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</si>
  <si>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</si>
  <si>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</si>
  <si>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</si>
  <si>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</si>
  <si>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</si>
  <si>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</si>
  <si>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</si>
  <si>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</si>
  <si>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</si>
  <si>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</si>
  <si>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</si>
  <si>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</si>
  <si>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</si>
  <si>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</si>
  <si>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</si>
  <si>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</si>
  <si>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</si>
  <si>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</si>
  <si>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</si>
  <si>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</si>
  <si>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</si>
  <si>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</si>
  <si>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</si>
  <si>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</si>
  <si>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</si>
  <si>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</si>
  <si>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</si>
  <si>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</si>
  <si>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</si>
  <si>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</si>
  <si>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</si>
  <si>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</si>
  <si>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</si>
  <si>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</si>
  <si>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</si>
  <si>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</si>
  <si>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</si>
  <si>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</si>
  <si>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</si>
  <si>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</si>
  <si>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</si>
  <si>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</si>
  <si>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</si>
  <si>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</si>
  <si>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</si>
  <si>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</si>
  <si>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</si>
  <si>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</si>
  <si>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</si>
  <si>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</si>
  <si>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</si>
  <si>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</si>
  <si>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</si>
  <si>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</si>
  <si>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</si>
  <si>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</si>
  <si>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</si>
  <si>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</si>
  <si>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</si>
  <si>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</si>
  <si>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</si>
  <si>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</si>
  <si>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</si>
  <si>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</si>
  <si>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</si>
  <si>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</si>
  <si>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</si>
  <si>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</si>
  <si>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</si>
  <si>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</si>
  <si>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</si>
  <si>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</si>
  <si>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</si>
  <si>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</si>
  <si>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</si>
  <si>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</si>
  <si>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</si>
  <si>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</si>
  <si>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</si>
  <si>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</si>
  <si>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</si>
  <si>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</si>
  <si>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</si>
  <si>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</si>
  <si>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</si>
  <si>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</si>
  <si>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</si>
  <si>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</si>
  <si>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</si>
  <si>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</si>
  <si>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</si>
  <si>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</si>
  <si>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</si>
  <si>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</si>
  <si>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</si>
  <si>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</si>
  <si>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</si>
  <si>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</si>
  <si>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</si>
  <si>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</si>
  <si>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</si>
  <si>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</si>
  <si>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</si>
  <si>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</si>
  <si>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</si>
  <si>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</si>
  <si>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</si>
  <si>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</si>
  <si>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</si>
  <si>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</si>
  <si>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</si>
  <si>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</si>
  <si>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</si>
  <si>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</si>
  <si>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</si>
  <si>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</si>
  <si>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</si>
  <si>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</si>
  <si>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</si>
  <si>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</si>
  <si>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</si>
  <si>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</si>
  <si>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</si>
  <si>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</si>
  <si>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</si>
  <si>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</si>
  <si>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</si>
  <si>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</si>
  <si>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</si>
  <si>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</si>
  <si>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</si>
  <si>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</si>
  <si>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</si>
  <si>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</si>
  <si>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</si>
  <si>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</si>
  <si>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</si>
  <si>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</si>
  <si>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</si>
  <si>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</si>
  <si>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</si>
  <si>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</si>
  <si>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</si>
  <si>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</si>
  <si>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</si>
  <si>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</si>
  <si>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</si>
  <si>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</si>
  <si>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</si>
  <si>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</si>
  <si>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</si>
  <si>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</si>
  <si>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</si>
  <si>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</si>
  <si>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</si>
  <si>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</si>
  <si>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</si>
  <si>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</si>
  <si>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</si>
  <si>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</si>
  <si>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</si>
  <si>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</si>
  <si>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</si>
  <si>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</si>
  <si>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</si>
  <si>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</si>
  <si>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</si>
  <si>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</si>
  <si>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</si>
  <si>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</si>
  <si>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</si>
  <si>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</si>
  <si>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</si>
  <si>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</si>
  <si>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</si>
  <si>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</si>
  <si>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</si>
  <si>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</si>
  <si>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</si>
  <si>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</si>
  <si>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</si>
  <si>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</si>
  <si>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</si>
  <si>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</si>
  <si>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</si>
  <si>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</si>
  <si>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</si>
  <si>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</si>
  <si>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</si>
  <si>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</si>
  <si>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</si>
  <si>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</si>
  <si>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</si>
  <si>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</si>
  <si>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</si>
  <si>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</si>
  <si>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</si>
  <si>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</si>
  <si>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</si>
  <si>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</si>
  <si>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</si>
  <si>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</si>
  <si>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</si>
  <si>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</si>
  <si>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</si>
  <si>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</si>
  <si>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</si>
  <si>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</si>
  <si>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</si>
  <si>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</si>
  <si>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</si>
  <si>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</si>
  <si>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</si>
  <si>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</si>
  <si>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</si>
  <si>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</si>
  <si>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</si>
  <si>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</si>
  <si>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</si>
  <si>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</si>
  <si>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</si>
  <si>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</si>
  <si>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</si>
  <si>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</si>
  <si>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</si>
  <si>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</si>
  <si>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</si>
  <si>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</si>
  <si>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</si>
  <si>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</si>
  <si>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</si>
  <si>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</si>
  <si>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</si>
  <si>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</si>
  <si>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</si>
  <si>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</si>
  <si>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</si>
  <si>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</si>
  <si>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</si>
  <si>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</si>
  <si>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</si>
  <si>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</si>
  <si>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</si>
  <si>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</si>
  <si>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</si>
  <si>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</si>
  <si>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</si>
  <si>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</si>
  <si>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</si>
  <si>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</si>
  <si>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</si>
  <si>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</si>
  <si>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</si>
  <si>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</si>
  <si>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</si>
  <si>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</si>
  <si>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</si>
  <si>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</si>
  <si>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</si>
  <si>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</si>
  <si>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</si>
  <si>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</si>
  <si>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</si>
  <si>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</si>
  <si>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</si>
  <si>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</si>
  <si>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</si>
  <si>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</si>
  <si>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</si>
  <si>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</si>
  <si>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</si>
  <si>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</si>
  <si>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</si>
  <si>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</si>
  <si>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</si>
  <si>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</si>
  <si>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</si>
  <si>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</si>
  <si>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</si>
  <si>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</si>
  <si>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</si>
  <si>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</si>
  <si>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</si>
  <si>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</si>
  <si>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</si>
  <si>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</si>
  <si>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</si>
  <si>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</si>
  <si>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</si>
  <si>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</si>
  <si>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</si>
  <si>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</si>
  <si>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</si>
  <si>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</si>
  <si>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</si>
  <si>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</si>
  <si>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</si>
  <si>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</si>
  <si>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</si>
  <si>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</si>
  <si>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</si>
  <si>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</si>
  <si>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</si>
  <si>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</si>
  <si>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</si>
  <si>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</si>
  <si>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</si>
  <si>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</si>
  <si>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</si>
  <si>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</si>
  <si>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</si>
  <si>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</si>
  <si>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</si>
  <si>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</si>
  <si>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</si>
  <si>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</si>
  <si>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</si>
  <si>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</si>
  <si>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</si>
  <si>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</si>
  <si>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</si>
  <si>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</si>
  <si>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</si>
  <si>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</si>
  <si>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</si>
  <si>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</si>
  <si>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</si>
  <si>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</si>
  <si>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</si>
  <si>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</si>
  <si>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</si>
  <si>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</si>
  <si>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</si>
  <si>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</si>
  <si>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</si>
  <si>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</si>
  <si>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</si>
  <si>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</si>
  <si>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</si>
  <si>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</si>
  <si>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</si>
  <si>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</si>
  <si>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</si>
  <si>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</si>
  <si>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</si>
  <si>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</si>
  <si>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</si>
  <si>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</si>
  <si>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</si>
  <si>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</si>
  <si>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</si>
  <si>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</si>
  <si>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</si>
  <si>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</si>
  <si>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</si>
  <si>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</si>
  <si>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</si>
  <si>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</si>
  <si>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</si>
  <si>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</si>
  <si>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</si>
  <si>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</si>
  <si>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</si>
  <si>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</si>
  <si>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</si>
  <si>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</si>
  <si>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</si>
  <si>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</si>
  <si>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</si>
  <si>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</si>
  <si>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</si>
  <si>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</si>
  <si>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</si>
  <si>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</si>
  <si>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</si>
  <si>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</si>
  <si>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</si>
  <si>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</si>
  <si>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</si>
  <si>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</si>
  <si>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</si>
  <si>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</si>
  <si>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</si>
  <si>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</si>
  <si>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</si>
  <si>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</si>
  <si>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</si>
  <si>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</si>
  <si>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</si>
  <si>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</si>
  <si>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</si>
  <si>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</si>
  <si>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</si>
  <si>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</si>
  <si>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</si>
  <si>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</si>
  <si>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</si>
  <si>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</si>
  <si>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</si>
  <si>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</si>
  <si>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</si>
  <si>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</si>
  <si>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</si>
  <si>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</si>
  <si>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</si>
  <si>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</si>
  <si>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</si>
  <si>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</si>
  <si>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</si>
  <si>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</si>
  <si>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</si>
  <si>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</si>
  <si>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</si>
  <si>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</si>
  <si>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</si>
  <si>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</si>
  <si>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</si>
  <si>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</si>
  <si>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</si>
  <si>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</si>
  <si>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</si>
  <si>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</si>
  <si>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</si>
  <si>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</si>
  <si>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</si>
  <si>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</si>
  <si>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</si>
  <si>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</si>
  <si>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</si>
  <si>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</si>
  <si>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</si>
  <si>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</si>
  <si>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</si>
  <si>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</si>
  <si>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</si>
  <si>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</si>
  <si>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</si>
  <si>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</si>
  <si>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</si>
  <si>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</si>
  <si>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</si>
  <si>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</si>
  <si>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</si>
  <si>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</si>
  <si>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</si>
  <si>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</si>
  <si>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</si>
  <si>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</si>
  <si>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</si>
  <si>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</si>
  <si>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</si>
  <si>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</si>
  <si>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</si>
  <si>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</si>
  <si>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</si>
  <si>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</si>
  <si>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</si>
  <si>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</si>
  <si>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</si>
  <si>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</si>
  <si>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</si>
  <si>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</si>
  <si>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</si>
  <si>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</si>
  <si>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</si>
  <si>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</si>
  <si>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</si>
  <si>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</si>
  <si>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</si>
  <si>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</si>
  <si>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</si>
  <si>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</si>
  <si>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</si>
  <si>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</si>
  <si>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</si>
  <si>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</si>
  <si>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</si>
  <si>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</si>
  <si>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</si>
  <si>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</si>
  <si>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</si>
  <si>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</si>
  <si>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</si>
  <si>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</si>
  <si>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</si>
  <si>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</si>
  <si>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</si>
  <si>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</si>
  <si>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</si>
  <si>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</si>
  <si>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</si>
  <si>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</si>
  <si>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</si>
  <si>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</si>
  <si>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</si>
  <si>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</si>
  <si>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</si>
  <si>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</si>
  <si>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</si>
  <si>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</si>
  <si>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</si>
  <si>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</si>
  <si>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</si>
  <si>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</si>
  <si>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</si>
  <si>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</si>
  <si>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</si>
  <si>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</si>
  <si>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</si>
  <si>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</si>
  <si>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</si>
  <si>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</si>
  <si>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</si>
  <si>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</si>
  <si>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</si>
  <si>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</si>
  <si>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</si>
  <si>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</si>
  <si>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</si>
  <si>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</si>
  <si>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</si>
  <si>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</si>
  <si>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</si>
  <si>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</si>
  <si>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</si>
  <si>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</si>
  <si>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</si>
  <si>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</si>
  <si>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</si>
  <si>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</si>
  <si>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</si>
  <si>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</si>
  <si>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</si>
  <si>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</si>
  <si>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</si>
  <si>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</si>
  <si>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</si>
  <si>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</si>
  <si>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</si>
  <si>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</si>
  <si>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</si>
  <si>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</si>
  <si>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</si>
  <si>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</si>
  <si>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</si>
  <si>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</si>
  <si>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</si>
  <si>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</si>
  <si>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</si>
  <si>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</si>
  <si>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</si>
  <si>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</si>
  <si>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</si>
  <si>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</si>
  <si>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</si>
  <si>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</si>
  <si>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</si>
  <si>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</si>
  <si>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</si>
  <si>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</si>
  <si>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</si>
  <si>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</si>
  <si>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</si>
  <si>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</si>
  <si>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</si>
  <si>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</si>
  <si>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</si>
  <si>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</si>
  <si>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</si>
  <si>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</si>
  <si>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</si>
  <si>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</si>
  <si>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</si>
  <si>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</si>
  <si>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</si>
  <si>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</si>
  <si>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</si>
  <si>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</si>
  <si>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</si>
  <si>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</si>
  <si>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</si>
  <si>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</si>
  <si>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</si>
  <si>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</si>
  <si>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</si>
  <si>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</si>
  <si>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</si>
  <si>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</si>
  <si>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</si>
  <si>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</si>
  <si>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</si>
  <si>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</si>
  <si>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</si>
  <si>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</si>
  <si>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</si>
  <si>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</si>
  <si>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</si>
  <si>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</si>
  <si>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</si>
  <si>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</si>
  <si>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</si>
  <si>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</si>
  <si>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</si>
  <si>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</si>
  <si>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</si>
  <si>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</si>
  <si>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</si>
  <si>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</si>
  <si>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</si>
  <si>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</si>
  <si>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</si>
  <si>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</si>
  <si>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</si>
  <si>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</si>
  <si>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</si>
  <si>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</si>
  <si>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</si>
  <si>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</si>
  <si>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</si>
  <si>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</si>
  <si>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</si>
  <si>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</si>
  <si>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</si>
  <si>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</si>
  <si>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</si>
  <si>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</si>
  <si>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</si>
  <si>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</si>
  <si>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</si>
  <si>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</si>
  <si>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</si>
  <si>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</si>
  <si>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</si>
  <si>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</si>
  <si>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</si>
  <si>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</si>
  <si>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</si>
  <si>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</si>
  <si>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</si>
  <si>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</si>
  <si>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</si>
  <si>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</si>
  <si>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</si>
  <si>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</si>
  <si>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</si>
  <si>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</si>
  <si>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</si>
  <si>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</si>
  <si>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</si>
  <si>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</si>
  <si>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</si>
  <si>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</si>
  <si>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</si>
  <si>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</si>
  <si>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</si>
  <si>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</si>
  <si>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</si>
  <si>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</si>
  <si>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</si>
  <si>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</si>
  <si>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</si>
  <si>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</si>
  <si>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</si>
  <si>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</si>
  <si>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</si>
  <si>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</si>
  <si>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</si>
  <si>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</si>
  <si>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</si>
  <si>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</si>
  <si>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</si>
  <si>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</si>
  <si>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</si>
  <si>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</si>
  <si>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</si>
  <si>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</si>
  <si>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</si>
  <si>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</si>
  <si>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</si>
  <si>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</si>
  <si>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</si>
  <si>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</si>
  <si>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</si>
  <si>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</si>
  <si>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</si>
  <si>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</si>
  <si>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</si>
  <si>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</si>
  <si>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</si>
  <si>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</si>
  <si>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</si>
  <si>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</si>
  <si>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</si>
  <si>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</si>
  <si>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</si>
  <si>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</si>
  <si>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</si>
  <si>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</si>
  <si>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</si>
  <si>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</si>
  <si>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</si>
  <si>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</si>
  <si>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</si>
  <si>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</si>
  <si>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</si>
  <si>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</si>
  <si>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</si>
  <si>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</si>
  <si>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</si>
  <si>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</si>
  <si>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</si>
  <si>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</si>
  <si>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</si>
  <si>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</si>
  <si>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</si>
  <si>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</si>
  <si>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</si>
  <si>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</si>
  <si>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</si>
  <si>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</si>
  <si>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</si>
  <si>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</si>
  <si>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</si>
  <si>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</si>
  <si>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</si>
  <si>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</si>
  <si>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</si>
  <si>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</si>
  <si>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</si>
  <si>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</si>
  <si>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</si>
  <si>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</si>
  <si>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</si>
  <si>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</si>
  <si>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</si>
  <si>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</si>
  <si>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</si>
  <si>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</si>
  <si>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</si>
  <si>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</si>
  <si>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</si>
  <si>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</si>
  <si>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</si>
  <si>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</si>
  <si>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</si>
  <si>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</si>
  <si>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</si>
  <si>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</si>
  <si>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</si>
  <si>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</si>
  <si>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</si>
  <si>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</si>
  <si>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</si>
  <si>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</si>
  <si>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</si>
  <si>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</si>
  <si>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</si>
  <si>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</si>
  <si>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</si>
  <si>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</si>
  <si>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</si>
  <si>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</si>
  <si>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</si>
  <si>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</si>
  <si>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</si>
  <si>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</si>
  <si>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</si>
  <si>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</si>
  <si>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</si>
  <si>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</si>
  <si>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</si>
  <si>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</si>
  <si>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</si>
  <si>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</si>
  <si>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</si>
  <si>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</si>
  <si>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</si>
  <si>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</si>
  <si>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</si>
  <si>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</si>
  <si>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</si>
  <si>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</si>
  <si>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</si>
  <si>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</si>
  <si>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</si>
  <si>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</si>
  <si>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</si>
  <si>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</si>
  <si>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</si>
  <si>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</si>
  <si>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</si>
  <si>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</si>
  <si>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</si>
  <si>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</si>
  <si>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</si>
  <si>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</si>
  <si>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</si>
  <si>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</si>
  <si>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</si>
  <si>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</si>
  <si>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</si>
  <si>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</si>
  <si>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</si>
  <si>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</si>
  <si>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</si>
  <si>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</si>
  <si>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</si>
  <si>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</si>
  <si>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</si>
  <si>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</si>
  <si>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</si>
  <si>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</si>
  <si>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</si>
  <si>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</si>
  <si>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</si>
  <si>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</si>
  <si>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</si>
  <si>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</si>
  <si>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</si>
  <si>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</si>
  <si>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</si>
  <si>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</si>
  <si>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</si>
  <si>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</si>
  <si>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</si>
  <si>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</si>
  <si>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</si>
  <si>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</si>
  <si>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</si>
  <si>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</si>
  <si>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</si>
  <si>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</si>
  <si>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</si>
  <si>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</si>
  <si>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</si>
  <si>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</si>
  <si>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</si>
  <si>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</si>
  <si>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</si>
  <si>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</si>
  <si>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</si>
  <si>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</si>
  <si>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</si>
  <si>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</si>
  <si>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</si>
  <si>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</si>
  <si>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</si>
  <si>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</si>
  <si>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</si>
  <si>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</si>
  <si>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</si>
  <si>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</si>
  <si>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</si>
  <si>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</si>
  <si>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</si>
  <si>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</si>
  <si>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</si>
  <si>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</si>
  <si>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</si>
  <si>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</si>
  <si>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</si>
  <si>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</si>
  <si>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</si>
  <si>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</si>
  <si>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</si>
  <si>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</si>
  <si>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</si>
  <si>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</si>
  <si>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</si>
  <si>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</si>
  <si>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</si>
  <si>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</si>
  <si>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</si>
  <si>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</si>
  <si>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</si>
  <si>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</si>
  <si>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</si>
  <si>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</si>
  <si>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</si>
  <si>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</si>
  <si>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</si>
  <si>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</si>
  <si>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</si>
  <si>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</si>
  <si>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</si>
  <si>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</si>
  <si>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</si>
  <si>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</si>
  <si>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</si>
  <si>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</si>
  <si>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</si>
  <si>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</si>
  <si>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</si>
  <si>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</si>
  <si>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</si>
  <si>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</si>
  <si>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</si>
  <si>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</si>
  <si>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</si>
  <si>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</si>
  <si>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</si>
  <si>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</si>
  <si>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</si>
  <si>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</si>
  <si>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</si>
  <si>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</si>
  <si>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</si>
  <si>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</si>
  <si>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</si>
  <si>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</si>
  <si>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</si>
  <si>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</si>
  <si>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</si>
  <si>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</si>
  <si>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</si>
  <si>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</si>
  <si>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</si>
  <si>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</si>
  <si>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</si>
  <si>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</si>
  <si>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</si>
  <si>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</si>
  <si>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</si>
  <si>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</si>
  <si>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</si>
  <si>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</si>
  <si>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</si>
  <si>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</si>
  <si>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</si>
  <si>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</si>
  <si>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</si>
  <si>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</si>
  <si>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</si>
  <si>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</si>
  <si>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</si>
  <si>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</si>
  <si>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</si>
  <si>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</si>
  <si>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</si>
  <si>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</si>
  <si>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</si>
  <si>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</si>
  <si>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</si>
  <si>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</si>
  <si>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</si>
  <si>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</si>
  <si>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</si>
  <si>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</si>
  <si>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</si>
  <si>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</si>
  <si>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</si>
  <si>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</si>
  <si>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</si>
  <si>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</si>
  <si>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</si>
  <si>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</si>
  <si>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</si>
  <si>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</si>
  <si>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</si>
  <si>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</si>
  <si>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</si>
  <si>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</si>
  <si>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</si>
  <si>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</si>
  <si>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</si>
  <si>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</si>
  <si>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</si>
  <si>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</si>
  <si>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</si>
  <si>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</si>
  <si>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</si>
  <si>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</si>
  <si>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</si>
  <si>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</si>
  <si>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</si>
  <si>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</si>
  <si>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</si>
  <si>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</si>
  <si>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</si>
  <si>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</si>
  <si>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</si>
  <si>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</si>
  <si>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</si>
  <si>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</si>
  <si>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</si>
  <si>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</si>
  <si>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</si>
  <si>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</si>
  <si>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</si>
  <si>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</si>
  <si>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</si>
  <si>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</si>
  <si>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</si>
  <si>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</si>
  <si>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</si>
  <si>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</si>
  <si>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</si>
  <si>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</si>
  <si>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</si>
  <si>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</si>
  <si>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</si>
  <si>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</si>
  <si>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</si>
  <si>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</si>
  <si>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</si>
  <si>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</si>
  <si>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</si>
  <si>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</si>
  <si>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</si>
  <si>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</si>
  <si>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</si>
  <si>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</si>
  <si>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</si>
  <si>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</si>
  <si>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</si>
  <si>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</si>
  <si>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</si>
  <si>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</si>
  <si>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</si>
  <si>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</si>
  <si>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</si>
  <si>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</si>
  <si>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</si>
  <si>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</si>
  <si>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</si>
  <si>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</si>
  <si>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</si>
  <si>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</si>
  <si>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</si>
  <si>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</si>
  <si>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</si>
  <si>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</si>
  <si>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</si>
  <si>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</si>
  <si>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</si>
  <si>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</si>
  <si>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</si>
  <si>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</si>
  <si>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</si>
  <si>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</si>
  <si>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</si>
  <si>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</si>
  <si>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</si>
  <si>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</si>
  <si>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</si>
  <si>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</si>
  <si>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</si>
  <si>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</si>
  <si>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</si>
  <si>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</si>
  <si>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</si>
  <si>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</si>
  <si>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</si>
  <si>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</si>
  <si>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</si>
  <si>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</si>
  <si>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</si>
  <si>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</si>
  <si>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</si>
  <si>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</si>
  <si>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</si>
  <si>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</si>
  <si>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</si>
  <si>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</si>
  <si>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</si>
  <si>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</si>
  <si>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</si>
  <si>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</si>
  <si>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</si>
  <si>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</si>
  <si>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</si>
  <si>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</si>
  <si>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</si>
  <si>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</si>
  <si>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</si>
  <si>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</si>
  <si>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</si>
  <si>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</si>
  <si>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</si>
  <si>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</si>
  <si>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</si>
  <si>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</si>
  <si>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</si>
  <si>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</si>
  <si>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</si>
  <si>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</si>
  <si>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</si>
  <si>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</si>
  <si>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</si>
  <si>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</si>
  <si>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</si>
  <si>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</si>
  <si>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</si>
  <si>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</si>
  <si>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</si>
  <si>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</si>
  <si>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</si>
  <si>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</si>
  <si>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</si>
  <si>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</si>
  <si>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</si>
  <si>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</si>
  <si>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</si>
  <si>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</si>
  <si>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</si>
  <si>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</si>
  <si>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</si>
  <si>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</si>
  <si>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</si>
  <si>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</si>
  <si>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</si>
  <si>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</si>
  <si>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</si>
  <si>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</si>
  <si>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</si>
  <si>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</si>
  <si>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</si>
  <si>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</si>
  <si>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</si>
  <si>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</si>
  <si>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</si>
  <si>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</si>
  <si>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</si>
  <si>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</si>
  <si>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</si>
  <si>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</si>
  <si>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</si>
  <si>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</si>
  <si>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</si>
  <si>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</si>
  <si>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</si>
  <si>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</si>
  <si>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</si>
  <si>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</si>
  <si>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</si>
  <si>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</si>
  <si>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</si>
  <si>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</si>
  <si>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</si>
  <si>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</si>
  <si>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</si>
  <si>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</si>
  <si>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</si>
  <si>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</si>
  <si>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</si>
  <si>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</si>
  <si>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</si>
  <si>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</si>
  <si>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</si>
  <si>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</si>
  <si>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</si>
  <si>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</si>
  <si>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</si>
  <si>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</si>
  <si>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</si>
  <si>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</si>
  <si>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</si>
  <si>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</si>
  <si>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</si>
  <si>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</si>
  <si>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</si>
  <si>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</si>
  <si>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</si>
  <si>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</si>
  <si>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</si>
  <si>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</si>
  <si>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</si>
  <si>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</si>
  <si>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</si>
  <si>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</si>
  <si>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</si>
  <si>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</si>
  <si>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</si>
  <si>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</si>
  <si>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</si>
  <si>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</si>
  <si>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</si>
  <si>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</si>
  <si>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</si>
  <si>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</si>
  <si>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</si>
  <si>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</si>
  <si>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</si>
  <si>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</si>
  <si>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</si>
  <si>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</si>
  <si>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</si>
  <si>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</si>
  <si>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</si>
  <si>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</si>
  <si>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</si>
  <si>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</si>
  <si>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</si>
  <si>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</si>
  <si>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</si>
  <si>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</si>
  <si>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</si>
  <si>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</si>
  <si>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</si>
  <si>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</si>
  <si>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</si>
  <si>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</si>
  <si>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</si>
  <si>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</si>
  <si>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</si>
  <si>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</si>
  <si>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</si>
  <si>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</si>
  <si>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</si>
  <si>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</si>
  <si>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</si>
  <si>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</si>
  <si>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</si>
  <si>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</si>
  <si>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</si>
  <si>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</si>
  <si>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</si>
  <si>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</si>
  <si>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</si>
  <si>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</si>
  <si>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</si>
  <si>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</si>
  <si>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</si>
  <si>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</si>
  <si>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</si>
  <si>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</si>
  <si>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</si>
  <si>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</si>
  <si>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</si>
  <si>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</si>
  <si>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</si>
  <si>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</si>
  <si>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</si>
  <si>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</si>
  <si>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</si>
  <si>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</si>
  <si>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</si>
  <si>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</si>
  <si>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</si>
  <si>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</si>
  <si>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</si>
  <si>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</si>
  <si>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</si>
  <si>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</si>
  <si>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</si>
  <si>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</si>
  <si>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</si>
  <si>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</si>
  <si>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</si>
  <si>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</si>
  <si>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</si>
  <si>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</si>
  <si>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</si>
  <si>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</si>
  <si>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</si>
  <si>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</si>
  <si>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</si>
  <si>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</si>
  <si>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</si>
  <si>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</si>
  <si>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</si>
  <si>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</si>
  <si>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</si>
  <si>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</si>
  <si>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</si>
  <si>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</si>
  <si>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</si>
  <si>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</si>
  <si>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</si>
  <si>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</si>
  <si>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</si>
  <si>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</si>
  <si>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</si>
  <si>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</si>
  <si>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</si>
  <si>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</si>
  <si>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</si>
  <si>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</si>
  <si>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</si>
  <si>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</si>
  <si>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</si>
  <si>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</si>
  <si>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</si>
  <si>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</si>
  <si>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</si>
  <si>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</si>
  <si>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</si>
  <si>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</si>
  <si>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</si>
  <si>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</si>
  <si>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</si>
  <si>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</si>
  <si>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</si>
  <si>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</si>
  <si>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</si>
  <si>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</si>
  <si>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</si>
  <si>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</si>
  <si>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</si>
  <si>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</si>
  <si>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</si>
  <si>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</si>
  <si>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</si>
  <si>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</si>
  <si>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</si>
  <si>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</si>
  <si>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</si>
  <si>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</si>
  <si>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</si>
  <si>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</si>
  <si>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</si>
  <si>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</si>
  <si>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</si>
  <si>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</si>
  <si>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</si>
  <si>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</si>
  <si>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</si>
  <si>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</si>
  <si>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</si>
  <si>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</si>
  <si>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</si>
  <si>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</si>
  <si>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</si>
  <si>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</si>
  <si>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</si>
  <si>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</si>
  <si>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</si>
  <si>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</si>
  <si>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</si>
  <si>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</si>
  <si>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</si>
  <si>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</si>
  <si>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</si>
  <si>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</si>
  <si>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</si>
  <si>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</si>
  <si>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</si>
  <si>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</si>
  <si>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</si>
  <si>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</si>
  <si>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</si>
  <si>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</si>
  <si>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</si>
  <si>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</si>
  <si>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</si>
  <si>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</si>
  <si>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</si>
  <si>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</si>
  <si>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</si>
  <si>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</si>
  <si>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</si>
  <si>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</si>
  <si>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</si>
  <si>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</si>
  <si>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</si>
  <si>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</si>
  <si>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</si>
  <si>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</si>
  <si>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</si>
  <si>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</si>
  <si>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</si>
  <si>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</si>
  <si>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</si>
  <si>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</si>
  <si>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</si>
  <si>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</si>
  <si>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</si>
  <si>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</si>
  <si>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</si>
  <si>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</si>
  <si>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</si>
  <si>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</si>
  <si>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</si>
  <si>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</si>
  <si>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</si>
  <si>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</si>
  <si>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</si>
  <si>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</si>
  <si>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</si>
  <si>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</si>
  <si>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</si>
  <si>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</si>
  <si>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</si>
  <si>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</si>
  <si>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</si>
  <si>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</si>
  <si>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</si>
  <si>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</si>
  <si>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</si>
  <si>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</si>
  <si>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</si>
  <si>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</si>
  <si>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</si>
  <si>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</si>
  <si>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</si>
  <si>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</si>
  <si>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</si>
  <si>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</si>
  <si>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</si>
  <si>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</si>
  <si>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</si>
  <si>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</si>
  <si>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</si>
  <si>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</si>
  <si>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</si>
  <si>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</si>
  <si>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</si>
  <si>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</si>
  <si>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</si>
  <si>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</si>
  <si>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</si>
  <si>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</si>
  <si>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</si>
  <si>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</si>
  <si>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</si>
  <si>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</si>
  <si>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</si>
  <si>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</si>
  <si>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</si>
  <si>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</si>
  <si>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</si>
  <si>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</si>
  <si>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</si>
  <si>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</si>
  <si>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</si>
  <si>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</si>
  <si>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</si>
  <si>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</si>
  <si>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</si>
  <si>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</si>
  <si>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</si>
  <si>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</si>
  <si>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</si>
  <si>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</si>
  <si>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</si>
  <si>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</si>
  <si>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</si>
  <si>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</si>
  <si>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</si>
  <si>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</si>
  <si>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</si>
  <si>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</si>
  <si>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</si>
  <si>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</si>
  <si>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</si>
  <si>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</si>
  <si>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</si>
  <si>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</si>
  <si>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</si>
  <si>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</si>
  <si>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</si>
  <si>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</si>
  <si>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</si>
  <si>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</si>
  <si>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</si>
  <si>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</si>
  <si>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</si>
  <si>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</si>
  <si>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</si>
  <si>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</si>
  <si>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</si>
  <si>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</si>
  <si>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</si>
  <si>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</si>
  <si>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</si>
  <si>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</si>
  <si>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</si>
  <si>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</si>
  <si>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</si>
  <si>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</si>
  <si>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</si>
  <si>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</si>
  <si>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</si>
  <si>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</si>
  <si>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</si>
  <si>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</si>
  <si>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</si>
  <si>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</si>
  <si>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</si>
  <si>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</si>
  <si>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</si>
  <si>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</si>
  <si>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</si>
  <si>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</si>
  <si>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</si>
  <si>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</si>
  <si>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</si>
  <si>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</si>
  <si>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</si>
  <si>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</si>
  <si>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</si>
  <si>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</si>
  <si>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</si>
  <si>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</si>
  <si>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</si>
  <si>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</si>
  <si>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</si>
  <si>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</si>
  <si>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</si>
  <si>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</si>
  <si>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</si>
  <si>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</si>
  <si>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</si>
  <si>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</si>
  <si>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</si>
  <si>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</si>
  <si>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</si>
  <si>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</si>
  <si>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</si>
  <si>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</si>
  <si>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</si>
  <si>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</si>
  <si>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</si>
  <si>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</si>
  <si>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</si>
  <si>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</si>
  <si>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</si>
  <si>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</si>
  <si>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</si>
  <si>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</si>
  <si>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</si>
  <si>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</si>
  <si>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</si>
  <si>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</si>
  <si>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</si>
  <si>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</si>
  <si>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</si>
  <si>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</si>
  <si>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</si>
  <si>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</si>
  <si>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</si>
  <si>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</si>
  <si>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</si>
  <si>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</si>
  <si>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</si>
  <si>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</si>
  <si>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</si>
  <si>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</si>
  <si>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</si>
  <si>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</si>
  <si>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</si>
  <si>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</si>
  <si>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</si>
  <si>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</si>
  <si>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</si>
  <si>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</si>
  <si>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</si>
  <si>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</si>
  <si>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</si>
  <si>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</si>
  <si>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</si>
  <si>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</si>
  <si>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</si>
  <si>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</si>
  <si>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</si>
  <si>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</si>
  <si>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</si>
  <si>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</si>
  <si>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</si>
  <si>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</si>
  <si>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</si>
  <si>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</si>
  <si>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</si>
  <si>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</si>
  <si>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</si>
  <si>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</si>
  <si>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</si>
  <si>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</si>
  <si>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</si>
  <si>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</si>
  <si>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</si>
  <si>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</si>
  <si>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</si>
  <si>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</si>
  <si>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</si>
  <si>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</si>
  <si>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</si>
  <si>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</si>
  <si>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</si>
  <si>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</si>
  <si>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</si>
  <si>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</si>
  <si>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</si>
  <si>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</si>
  <si>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</si>
  <si>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</si>
  <si>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</si>
  <si>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</si>
  <si>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</si>
  <si>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</si>
  <si>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</si>
  <si>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</si>
  <si>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</si>
  <si>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</si>
  <si>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</si>
  <si>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</si>
  <si>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</si>
  <si>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</si>
  <si>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</si>
  <si>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</si>
  <si>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</si>
  <si>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</si>
  <si>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</si>
  <si>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</si>
  <si>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</si>
  <si>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</si>
  <si>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</si>
  <si>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</si>
  <si>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</si>
  <si>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</si>
  <si>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</si>
  <si>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</si>
  <si>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</si>
  <si>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</si>
  <si>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</si>
  <si>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</si>
  <si>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</si>
  <si>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</si>
  <si>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</si>
  <si>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</si>
  <si>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</si>
  <si>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</si>
  <si>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</si>
  <si>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</si>
  <si>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</si>
  <si>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</si>
  <si>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</si>
  <si>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</si>
  <si>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</si>
  <si>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</si>
  <si>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</si>
  <si>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</si>
  <si>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</si>
  <si>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</si>
  <si>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</si>
  <si>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</si>
  <si>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</si>
  <si>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</si>
  <si>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</si>
  <si>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</si>
  <si>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</si>
  <si>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</si>
  <si>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</si>
  <si>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</si>
  <si>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</si>
  <si>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</si>
  <si>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</si>
  <si>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</si>
  <si>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</si>
  <si>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</si>
  <si>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</si>
  <si>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</si>
  <si>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</si>
  <si>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</si>
  <si>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</si>
  <si>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</si>
  <si>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</si>
  <si>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</si>
  <si>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</si>
  <si>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</si>
  <si>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</si>
  <si>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</si>
  <si>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</si>
  <si>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</si>
  <si>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</si>
  <si>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</si>
  <si>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</si>
  <si>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</si>
  <si>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</si>
  <si>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</si>
  <si>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</si>
  <si>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</si>
  <si>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</si>
  <si>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</si>
  <si>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</si>
  <si>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</si>
  <si>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</si>
  <si>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</si>
  <si>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</si>
  <si>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</si>
  <si>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</si>
  <si>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</si>
  <si>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</si>
  <si>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</si>
  <si>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</si>
  <si>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</si>
  <si>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</si>
  <si>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</si>
  <si>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</si>
  <si>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</si>
  <si>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</si>
  <si>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</si>
  <si>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</si>
  <si>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</si>
  <si>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</si>
  <si>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</si>
  <si>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</si>
  <si>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</si>
  <si>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</si>
  <si>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</si>
  <si>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</si>
  <si>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</si>
  <si>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</si>
  <si>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</si>
  <si>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</si>
  <si>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</si>
  <si>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</si>
  <si>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</si>
  <si>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</si>
  <si>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</si>
  <si>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</si>
  <si>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</si>
  <si>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</si>
  <si>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</si>
  <si>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</si>
  <si>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</si>
  <si>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</si>
  <si>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</si>
  <si>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</si>
  <si>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</si>
  <si>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</si>
  <si>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</si>
  <si>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</si>
  <si>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</si>
  <si>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</si>
  <si>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</si>
  <si>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</si>
  <si>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</si>
  <si>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</si>
  <si>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</si>
  <si>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</si>
  <si>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</si>
  <si>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</si>
  <si>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</si>
  <si>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</si>
  <si>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</si>
  <si>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</si>
  <si>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</si>
  <si>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</si>
  <si>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</si>
  <si>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</si>
  <si>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</si>
  <si>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</si>
  <si>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</si>
  <si>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</si>
  <si>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</si>
  <si>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</si>
  <si>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</si>
  <si>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</si>
  <si>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</si>
  <si>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</si>
  <si>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</si>
  <si>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</si>
  <si>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</si>
  <si>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</si>
  <si>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</si>
  <si>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</si>
  <si>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</si>
  <si>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</si>
  <si>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</si>
  <si>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</si>
  <si>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</si>
  <si>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</si>
  <si>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</si>
  <si>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</si>
  <si>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</si>
  <si>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</si>
  <si>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</si>
  <si>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</si>
  <si>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</si>
  <si>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</si>
  <si>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</si>
  <si>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</si>
  <si>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</si>
  <si>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</si>
  <si>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</si>
  <si>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</si>
  <si>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</si>
  <si>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</si>
  <si>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</si>
  <si>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</si>
  <si>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</si>
  <si>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</si>
  <si>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</si>
  <si>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</si>
  <si>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</si>
  <si>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</si>
  <si>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</si>
  <si>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</si>
  <si>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</si>
  <si>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</si>
  <si>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</si>
  <si>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</si>
  <si>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</si>
  <si>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</si>
  <si>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</si>
  <si>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</si>
  <si>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</si>
  <si>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</si>
  <si>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</si>
  <si>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</si>
  <si>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</si>
  <si>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</si>
  <si>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</si>
  <si>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</si>
  <si>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</si>
  <si>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</si>
  <si>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</si>
  <si>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</si>
  <si>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</si>
  <si>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</si>
  <si>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</si>
  <si>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</si>
  <si>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</si>
  <si>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</si>
  <si>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</si>
  <si>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</si>
  <si>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</si>
  <si>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</si>
  <si>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</si>
  <si>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</si>
  <si>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</si>
  <si>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</si>
  <si>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</si>
  <si>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</si>
  <si>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</si>
  <si>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</si>
  <si>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</si>
  <si>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</si>
  <si>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</si>
  <si>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</si>
  <si>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</si>
  <si>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</si>
  <si>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</si>
  <si>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</si>
  <si>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</si>
  <si>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</si>
  <si>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</si>
  <si>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</si>
  <si>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</si>
  <si>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</si>
  <si>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</si>
  <si>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</si>
  <si>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</si>
  <si>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</si>
  <si>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</si>
  <si>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</si>
  <si>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</si>
  <si>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</si>
  <si>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</si>
  <si>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</si>
  <si>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</si>
  <si>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</si>
  <si>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</si>
  <si>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</si>
  <si>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</si>
  <si>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</si>
  <si>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</si>
  <si>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</si>
  <si>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</si>
  <si>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</si>
  <si>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</si>
  <si>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</si>
  <si>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</si>
  <si>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</si>
  <si>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</si>
  <si>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</si>
  <si>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</si>
  <si>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</si>
  <si>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</si>
  <si>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</si>
  <si>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</si>
  <si>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</si>
  <si>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</si>
  <si>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</si>
  <si>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</si>
  <si>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</si>
  <si>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</si>
  <si>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</si>
  <si>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</si>
  <si>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</si>
  <si>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</si>
  <si>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</si>
  <si>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</si>
  <si>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</si>
  <si>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</si>
  <si>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</si>
  <si>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</si>
  <si>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</si>
  <si>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</si>
  <si>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</si>
  <si>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</si>
  <si>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</si>
  <si>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</si>
  <si>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</si>
  <si>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</si>
  <si>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</si>
  <si>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</si>
  <si>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</si>
  <si>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</si>
  <si>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</si>
  <si>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</si>
  <si>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</si>
  <si>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</si>
  <si>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</si>
  <si>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</si>
  <si>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</si>
  <si>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</si>
  <si>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</si>
  <si>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</si>
  <si>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</si>
  <si>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</si>
  <si>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</si>
  <si>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</si>
  <si>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</si>
  <si>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</si>
  <si>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</si>
  <si>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</si>
  <si>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</si>
  <si>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</si>
  <si>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</si>
  <si>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</si>
  <si>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</si>
  <si>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</si>
  <si>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</si>
  <si>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</si>
  <si>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</si>
  <si>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</si>
  <si>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</si>
  <si>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</si>
  <si>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</si>
  <si>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</si>
  <si>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</si>
  <si>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</si>
  <si>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</si>
  <si>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</si>
  <si>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</si>
  <si>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</si>
  <si>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</si>
  <si>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</si>
  <si>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</si>
  <si>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</si>
  <si>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</si>
  <si>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</si>
  <si>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</si>
  <si>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</si>
  <si>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</si>
  <si>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</si>
  <si>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</si>
  <si>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</si>
  <si>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</si>
  <si>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</si>
  <si>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</si>
  <si>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</si>
  <si>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</si>
  <si>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</si>
  <si>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</si>
  <si>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</si>
  <si>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</si>
  <si>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</si>
  <si>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</si>
  <si>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</si>
  <si>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</si>
  <si>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</si>
  <si>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</si>
  <si>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</si>
  <si>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</si>
  <si>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</si>
  <si>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</si>
  <si>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</si>
  <si>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</si>
  <si>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</si>
  <si>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</si>
  <si>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</si>
  <si>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</si>
  <si>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</si>
  <si>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</si>
  <si>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</si>
  <si>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</si>
  <si>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</si>
  <si>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</si>
  <si>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</si>
  <si>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</si>
  <si>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</si>
  <si>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</si>
  <si>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</si>
  <si>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</si>
  <si>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</si>
  <si>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</si>
  <si>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</si>
  <si>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</si>
  <si>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</si>
  <si>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</si>
  <si>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</si>
  <si>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</si>
  <si>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</si>
  <si>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</si>
  <si>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</si>
  <si>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</si>
  <si>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</si>
  <si>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</si>
  <si>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</si>
  <si>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</si>
  <si>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</si>
  <si>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</si>
  <si>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</si>
  <si>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</si>
  <si>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</si>
  <si>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</si>
  <si>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</si>
  <si>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</si>
  <si>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</si>
  <si>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</si>
  <si>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</si>
  <si>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</si>
  <si>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</si>
  <si>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</si>
  <si>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</si>
  <si>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</si>
  <si>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</si>
  <si>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</si>
  <si>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</si>
  <si>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</si>
  <si>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</si>
  <si>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</si>
  <si>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</si>
  <si>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</si>
  <si>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</si>
  <si>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</si>
  <si>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</si>
  <si>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</si>
  <si>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</si>
  <si>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</si>
  <si>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</si>
  <si>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</si>
  <si>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</si>
  <si>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</si>
  <si>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</si>
  <si>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</si>
  <si>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</si>
  <si>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</si>
  <si>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</si>
  <si>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</si>
  <si>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</si>
  <si>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</si>
  <si>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</si>
  <si>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</si>
  <si>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</si>
  <si>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</si>
  <si>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</si>
  <si>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</si>
  <si>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</si>
  <si>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</si>
  <si>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</si>
  <si>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</si>
  <si>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</si>
  <si>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</si>
  <si>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</si>
  <si>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</si>
  <si>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</si>
  <si>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</si>
  <si>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</si>
  <si>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</si>
  <si>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</si>
  <si>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</si>
  <si>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</si>
  <si>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</si>
  <si>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</si>
  <si>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</si>
  <si>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</si>
  <si>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</si>
  <si>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</si>
  <si>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</si>
  <si>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</si>
  <si>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</si>
  <si>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</si>
  <si>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</si>
  <si>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</si>
  <si>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</si>
  <si>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</si>
  <si>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</si>
  <si>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</si>
  <si>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</si>
  <si>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</si>
  <si>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</si>
  <si>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</si>
  <si>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</si>
  <si>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</si>
  <si>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</si>
  <si>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</si>
  <si>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</si>
  <si>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</si>
  <si>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</si>
  <si>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</si>
  <si>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</si>
  <si>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</si>
  <si>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</si>
  <si>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</si>
  <si>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</si>
  <si>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</si>
  <si>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</si>
  <si>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</si>
  <si>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</si>
  <si>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</si>
  <si>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</si>
  <si>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</si>
  <si>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</si>
  <si>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</si>
  <si>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</si>
  <si>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</si>
  <si>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</si>
  <si>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</si>
  <si>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</si>
  <si>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</si>
  <si>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</si>
  <si>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</si>
  <si>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</si>
  <si>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</si>
  <si>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</si>
  <si>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</si>
  <si>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</si>
  <si>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</si>
  <si>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</si>
  <si>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</si>
  <si>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</si>
  <si>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</si>
  <si>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</si>
  <si>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</si>
  <si>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</si>
  <si>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</si>
  <si>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</si>
  <si>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</si>
  <si>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</si>
  <si>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</si>
  <si>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</si>
  <si>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</si>
  <si>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</si>
  <si>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</si>
  <si>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</si>
  <si>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</si>
  <si>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</si>
  <si>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</si>
  <si>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</si>
  <si>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</si>
  <si>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</si>
  <si>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</si>
  <si>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</si>
  <si>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</si>
  <si>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</si>
  <si>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</si>
  <si>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</si>
  <si>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</si>
  <si>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</si>
  <si>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</si>
  <si>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</si>
  <si>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</si>
  <si>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</si>
  <si>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</si>
  <si>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</si>
  <si>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</si>
  <si>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</si>
  <si>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</si>
  <si>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</si>
  <si>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</si>
  <si>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</si>
  <si>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</si>
  <si>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</si>
  <si>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</si>
  <si>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</si>
  <si>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</si>
  <si>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</si>
  <si>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</si>
  <si>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</si>
  <si>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</si>
  <si>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</si>
  <si>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</si>
  <si>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</si>
  <si>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</si>
  <si>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</si>
  <si>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</si>
  <si>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</si>
  <si>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</si>
  <si>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</si>
  <si>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</si>
  <si>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</si>
  <si>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</si>
  <si>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</si>
  <si>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</si>
  <si>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</si>
  <si>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</si>
  <si>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</si>
  <si>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</si>
  <si>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</si>
  <si>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</si>
  <si>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</si>
  <si>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</si>
  <si>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</si>
  <si>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</si>
  <si>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</si>
  <si>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</si>
  <si>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</si>
  <si>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</si>
  <si>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</si>
  <si>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</si>
  <si>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</si>
  <si>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</si>
  <si>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</si>
  <si>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</si>
  <si>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</si>
  <si>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</si>
  <si>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</si>
  <si>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</si>
  <si>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</si>
  <si>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</si>
  <si>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</si>
  <si>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</si>
  <si>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</si>
  <si>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</si>
  <si>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</si>
  <si>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</si>
  <si>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</si>
  <si>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</si>
  <si>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</si>
  <si>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</si>
  <si>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</si>
  <si>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</si>
  <si>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</si>
  <si>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</si>
  <si>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</si>
  <si>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</si>
  <si>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</si>
  <si>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</si>
  <si>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</si>
  <si>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</si>
  <si>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</si>
  <si>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</si>
  <si>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</si>
  <si>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</si>
  <si>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</si>
  <si>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</si>
  <si>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</si>
  <si>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</si>
  <si>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</si>
  <si>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</si>
  <si>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</si>
  <si>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</si>
  <si>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</si>
  <si>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</si>
  <si>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</si>
  <si>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</si>
  <si>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</si>
  <si>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</si>
  <si>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</si>
  <si>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</si>
  <si>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</si>
  <si>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</si>
  <si>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</si>
  <si>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</si>
  <si>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</si>
  <si>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</si>
  <si>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</si>
  <si>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</si>
  <si>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</si>
  <si>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</si>
  <si>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</si>
  <si>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</si>
  <si>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</si>
  <si>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</si>
  <si>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</si>
  <si>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</si>
  <si>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</si>
  <si>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</si>
  <si>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</si>
  <si>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</si>
  <si>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</si>
  <si>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</si>
  <si>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</si>
  <si>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</si>
  <si>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</si>
  <si>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</si>
  <si>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</si>
  <si>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</si>
  <si>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</si>
  <si>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</si>
  <si>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</si>
  <si>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</si>
  <si>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</si>
  <si>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</si>
  <si>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</si>
  <si>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</si>
  <si>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</si>
  <si>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</si>
  <si>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</si>
  <si>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</si>
  <si>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</si>
  <si>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</si>
  <si>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</si>
  <si>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</si>
  <si>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</si>
  <si>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</si>
  <si>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</si>
  <si>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</si>
  <si>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</si>
  <si>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</si>
  <si>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</si>
  <si>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</si>
  <si>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</si>
  <si>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</si>
  <si>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</si>
  <si>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</si>
  <si>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</si>
  <si>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</si>
  <si>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</si>
  <si>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</si>
  <si>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</si>
  <si>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</si>
  <si>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</si>
  <si>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</si>
  <si>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</si>
  <si>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</si>
  <si>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</si>
  <si>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</si>
  <si>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</si>
  <si>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</si>
  <si>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</si>
  <si>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</si>
  <si>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</si>
  <si>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</si>
  <si>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</si>
  <si>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</si>
  <si>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</si>
  <si>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</si>
  <si>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</si>
  <si>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</si>
  <si>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</si>
  <si>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</si>
  <si>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</si>
  <si>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</si>
  <si>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</si>
  <si>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</si>
  <si>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</si>
  <si>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</si>
  <si>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</si>
  <si>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</si>
  <si>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</si>
  <si>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</si>
  <si>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</si>
  <si>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</si>
  <si>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</si>
  <si>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</si>
  <si>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</si>
  <si>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</si>
  <si>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</si>
  <si>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</si>
  <si>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</si>
  <si>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</si>
  <si>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</si>
  <si>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</si>
  <si>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</si>
  <si>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</si>
  <si>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</si>
  <si>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</si>
  <si>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</si>
  <si>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</si>
  <si>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</si>
  <si>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</si>
  <si>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</si>
  <si>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</si>
  <si>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</si>
  <si>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</si>
  <si>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</si>
  <si>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</si>
  <si>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</si>
  <si>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</si>
  <si>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</si>
  <si>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</si>
  <si>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</si>
  <si>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</si>
  <si>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</si>
  <si>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</si>
  <si>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</si>
  <si>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</si>
  <si>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</si>
  <si>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</si>
  <si>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</si>
  <si>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</si>
  <si>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</si>
  <si>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</si>
  <si>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</si>
  <si>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</si>
  <si>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</si>
  <si>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</si>
  <si>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</si>
  <si>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</si>
  <si>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</si>
  <si>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</si>
  <si>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</si>
  <si>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</si>
  <si>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</si>
  <si>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</si>
  <si>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</si>
  <si>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</si>
  <si>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</si>
  <si>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</si>
  <si>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</si>
  <si>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</si>
  <si>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</si>
  <si>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</si>
  <si>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</si>
  <si>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</si>
  <si>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</si>
  <si>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</si>
  <si>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</si>
  <si>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</si>
  <si>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</si>
  <si>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</si>
  <si>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</si>
  <si>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</si>
  <si>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</si>
  <si>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</si>
  <si>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</si>
  <si>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</si>
  <si>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</si>
  <si>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</si>
  <si>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</si>
  <si>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</si>
  <si>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</si>
  <si>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</si>
  <si>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</si>
  <si>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</si>
  <si>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</si>
  <si>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</si>
  <si>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</si>
  <si>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</si>
  <si>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</si>
  <si>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</si>
  <si>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</si>
  <si>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</si>
  <si>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</si>
  <si>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</si>
  <si>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</si>
  <si>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</si>
  <si>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</si>
  <si>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</si>
  <si>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</si>
  <si>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</si>
  <si>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</si>
  <si>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</si>
  <si>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</si>
  <si>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</si>
  <si>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</si>
  <si>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</si>
  <si>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</si>
  <si>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</si>
  <si>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</si>
  <si>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</si>
  <si>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</si>
  <si>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</si>
  <si>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</si>
  <si>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</si>
  <si>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</si>
  <si>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</si>
  <si>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</si>
  <si>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</si>
  <si>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</si>
  <si>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</si>
  <si>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</si>
  <si>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</si>
  <si>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</si>
  <si>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</si>
  <si>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</si>
  <si>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</si>
  <si>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</si>
  <si>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</si>
  <si>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</si>
  <si>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</si>
  <si>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</si>
  <si>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</si>
  <si>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</si>
  <si>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</si>
  <si>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</si>
  <si>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</si>
  <si>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</si>
  <si>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</si>
  <si>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</si>
  <si>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</si>
  <si>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</si>
  <si>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</si>
  <si>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</si>
  <si>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</si>
  <si>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</si>
  <si>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</si>
  <si>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</si>
  <si>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</si>
  <si>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</si>
  <si>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</si>
  <si>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</si>
  <si>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</si>
  <si>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</si>
  <si>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</si>
  <si>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</si>
  <si>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</si>
  <si>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</si>
  <si>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</si>
  <si>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</si>
  <si>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</si>
  <si>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</si>
  <si>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</si>
  <si>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</si>
  <si>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</si>
  <si>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</si>
  <si>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</si>
  <si>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</si>
  <si>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</si>
  <si>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</si>
  <si>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</si>
  <si>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</si>
  <si>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</si>
  <si>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</si>
  <si>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</si>
  <si>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</si>
  <si>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</si>
  <si>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</si>
  <si>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</si>
  <si>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</si>
  <si>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</si>
  <si>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</si>
  <si>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</si>
  <si>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</si>
  <si>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</si>
  <si>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</si>
  <si>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</si>
  <si>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</si>
  <si>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</si>
  <si>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</si>
  <si>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</si>
  <si>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</si>
  <si>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</si>
  <si>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</si>
  <si>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</si>
  <si>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</si>
  <si>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</si>
  <si>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</si>
  <si>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</si>
  <si>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</si>
  <si>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</si>
  <si>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</si>
  <si>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</si>
  <si>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</si>
  <si>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</si>
  <si>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</si>
  <si>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</si>
  <si>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</si>
  <si>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</si>
  <si>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</si>
  <si>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</si>
  <si>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</si>
  <si>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</si>
  <si>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</si>
  <si>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</si>
  <si>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</si>
  <si>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</si>
  <si>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</si>
  <si>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</si>
  <si>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</si>
  <si>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</si>
  <si>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</si>
  <si>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</si>
  <si>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</si>
  <si>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</si>
  <si>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</si>
  <si>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</si>
  <si>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</si>
  <si>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</si>
  <si>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</si>
  <si>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</si>
  <si>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</si>
  <si>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</si>
  <si>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</si>
  <si>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</si>
  <si>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</si>
  <si>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</si>
  <si>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</si>
  <si>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</si>
  <si>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</si>
  <si>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</si>
  <si>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</si>
  <si>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</si>
  <si>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</si>
  <si>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</si>
  <si>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</si>
  <si>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</si>
  <si>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</si>
  <si>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</si>
  <si>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</si>
  <si>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</si>
  <si>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</si>
  <si>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</si>
  <si>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</si>
  <si>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</si>
  <si>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</si>
  <si>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</si>
  <si>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</si>
  <si>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</si>
  <si>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</si>
  <si>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</si>
  <si>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</si>
  <si>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</si>
  <si>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</si>
  <si>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</si>
  <si>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</si>
  <si>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</si>
  <si>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</si>
  <si>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</si>
  <si>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</si>
  <si>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</si>
  <si>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</si>
  <si>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</si>
  <si>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</si>
  <si>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</si>
  <si>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</si>
  <si>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</si>
  <si>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</si>
  <si>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</si>
  <si>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</si>
  <si>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</si>
  <si>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</si>
  <si>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</si>
  <si>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</si>
  <si>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</si>
  <si>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</si>
  <si>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</si>
  <si>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</si>
  <si>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</si>
  <si>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</si>
  <si>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</si>
  <si>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</si>
  <si>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</si>
  <si>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</si>
  <si>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</si>
  <si>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</si>
  <si>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</si>
  <si>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</si>
  <si>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</si>
  <si>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</si>
  <si>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</si>
  <si>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</si>
  <si>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</si>
  <si>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</si>
  <si>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</si>
  <si>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</si>
  <si>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</si>
  <si>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</si>
  <si>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</si>
  <si>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</si>
  <si>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</si>
  <si>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</si>
  <si>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</si>
  <si>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</si>
  <si>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</si>
  <si>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</si>
  <si>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</si>
  <si>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</si>
  <si>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</si>
  <si>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</si>
  <si>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</si>
  <si>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</si>
  <si>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</si>
  <si>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</si>
  <si>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</si>
  <si>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</si>
  <si>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</si>
  <si>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</si>
  <si>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</si>
  <si>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</si>
  <si>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</si>
  <si>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</si>
  <si>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</si>
  <si>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</si>
  <si>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</si>
  <si>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</si>
  <si>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</si>
  <si>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</si>
  <si>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</si>
  <si>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</si>
  <si>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</si>
  <si>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</si>
  <si>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</si>
  <si>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</si>
  <si>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</si>
  <si>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</si>
  <si>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</si>
  <si>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</si>
  <si>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</si>
  <si>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</si>
  <si>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</si>
  <si>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</si>
  <si>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</si>
  <si>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</si>
  <si>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</si>
  <si>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</si>
  <si>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</si>
  <si>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</si>
  <si>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</si>
  <si>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</si>
  <si>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</si>
  <si>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</si>
  <si>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</si>
  <si>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</si>
  <si>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</si>
  <si>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</si>
  <si>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</si>
  <si>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</si>
  <si>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</si>
  <si>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</si>
  <si>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</si>
  <si>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</si>
  <si>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</si>
  <si>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</si>
  <si>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</si>
  <si>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</si>
  <si>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</si>
  <si>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</si>
  <si>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</si>
  <si>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</si>
  <si>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</si>
  <si>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</si>
  <si>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</si>
  <si>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</si>
  <si>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</si>
  <si>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</si>
  <si>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</si>
  <si>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</si>
  <si>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</si>
  <si>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</si>
  <si>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</si>
  <si>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</si>
  <si>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</si>
  <si>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</si>
  <si>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</si>
  <si>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</si>
  <si>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</si>
  <si>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</si>
  <si>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</si>
  <si>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</si>
  <si>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</si>
  <si>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</si>
  <si>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</si>
  <si>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</si>
  <si>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</si>
  <si>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</si>
  <si>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</si>
  <si>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</si>
  <si>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</si>
  <si>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</si>
  <si>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</si>
  <si>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</si>
  <si>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</si>
  <si>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</si>
  <si>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</si>
  <si>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</si>
  <si>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</si>
  <si>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</si>
  <si>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</si>
  <si>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</si>
  <si>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</si>
  <si>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</si>
  <si>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</si>
  <si>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</si>
  <si>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</si>
  <si>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</si>
  <si>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</si>
  <si>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</si>
  <si>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</si>
  <si>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</si>
  <si>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</si>
  <si>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</si>
  <si>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</si>
  <si>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</si>
  <si>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</si>
  <si>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</si>
  <si>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</si>
  <si>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</si>
  <si>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</si>
  <si>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</si>
  <si>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</si>
  <si>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</si>
  <si>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</si>
  <si>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</si>
  <si>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</si>
  <si>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</si>
  <si>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</si>
  <si>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</si>
  <si>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</si>
  <si>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</si>
  <si>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</si>
  <si>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</si>
  <si>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</si>
  <si>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</si>
  <si>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</si>
  <si>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</si>
  <si>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</si>
  <si>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</si>
  <si>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</si>
  <si>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</si>
  <si>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</si>
  <si>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</si>
  <si>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</si>
  <si>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</si>
  <si>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</si>
  <si>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</si>
  <si>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</si>
  <si>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</si>
  <si>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</si>
  <si>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</si>
  <si>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</si>
  <si>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</si>
  <si>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</si>
  <si>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</si>
  <si>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</si>
  <si>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</si>
  <si>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</si>
  <si>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</si>
  <si>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</si>
  <si>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</si>
  <si>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</si>
  <si>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</si>
  <si>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</si>
  <si>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</si>
  <si>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</si>
  <si>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</si>
  <si>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</si>
  <si>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</si>
  <si>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</si>
  <si>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</si>
  <si>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</si>
  <si>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</si>
  <si>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</si>
  <si>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</si>
  <si>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</si>
  <si>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</si>
  <si>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</si>
  <si>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</si>
  <si>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</si>
  <si>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</si>
  <si>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</si>
  <si>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</si>
  <si>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</si>
  <si>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</si>
  <si>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</si>
  <si>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</si>
  <si>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</si>
  <si>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</si>
  <si>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</si>
  <si>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</si>
  <si>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</si>
  <si>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</si>
  <si>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</si>
  <si>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</si>
  <si>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</si>
  <si>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</si>
  <si>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</si>
  <si>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</si>
  <si>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</si>
  <si>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</si>
  <si>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</si>
  <si>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</si>
  <si>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</si>
  <si>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</si>
  <si>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</si>
  <si>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</si>
  <si>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</si>
  <si>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</si>
  <si>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</si>
  <si>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</si>
  <si>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</si>
  <si>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</si>
  <si>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</si>
  <si>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</si>
  <si>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</si>
  <si>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</si>
  <si>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</si>
  <si>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</si>
  <si>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</si>
  <si>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</si>
  <si>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</si>
  <si>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</si>
  <si>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</si>
  <si>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</si>
  <si>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</si>
  <si>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</si>
  <si>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</si>
  <si>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</si>
  <si>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</si>
  <si>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</si>
  <si>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</si>
  <si>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</si>
  <si>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</si>
  <si>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</si>
  <si>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</si>
  <si>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</si>
  <si>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</si>
  <si>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</si>
  <si>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</si>
  <si>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</si>
  <si>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</si>
  <si>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</si>
  <si>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</si>
  <si>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</si>
  <si>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</si>
  <si>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</si>
  <si>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</si>
  <si>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</si>
  <si>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</si>
  <si>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</si>
  <si>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</si>
  <si>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</si>
  <si>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</si>
  <si>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</si>
  <si>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</si>
  <si>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</si>
  <si>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</si>
  <si>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</si>
  <si>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</si>
  <si>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</si>
  <si>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</si>
  <si>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</si>
  <si>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</si>
  <si>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</si>
  <si>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</si>
  <si>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</si>
  <si>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</si>
  <si>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</si>
  <si>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</si>
  <si>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</si>
  <si>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</si>
  <si>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</si>
  <si>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</si>
  <si>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</si>
  <si>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</si>
  <si>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</si>
  <si>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</si>
  <si>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</si>
  <si>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</si>
  <si>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</si>
  <si>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</si>
  <si>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</si>
  <si>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</si>
  <si>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</si>
  <si>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</si>
  <si>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</si>
  <si>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</si>
  <si>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</si>
  <si>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</si>
  <si>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</si>
  <si>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</si>
  <si>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</si>
  <si>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</si>
  <si>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</si>
  <si>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</si>
  <si>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</si>
  <si>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</si>
  <si>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</si>
  <si>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</si>
  <si>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</si>
  <si>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</si>
  <si>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</si>
  <si>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</si>
  <si>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</si>
  <si>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</si>
  <si>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</si>
  <si>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</si>
  <si>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</si>
  <si>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</si>
  <si>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</si>
  <si>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</si>
  <si>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</si>
  <si>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</si>
  <si>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</si>
  <si>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</si>
  <si>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</si>
  <si>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</si>
  <si>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</si>
  <si>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</si>
  <si>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</si>
  <si>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</si>
  <si>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</si>
  <si>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</si>
  <si>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</si>
  <si>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</si>
  <si>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</si>
  <si>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</si>
  <si>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</si>
  <si>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</si>
  <si>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</si>
  <si>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</si>
  <si>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</si>
  <si>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</si>
  <si>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</si>
  <si>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</si>
  <si>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</si>
  <si>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</si>
  <si>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</si>
  <si>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</si>
  <si>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</si>
  <si>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</si>
  <si>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</si>
  <si>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</si>
  <si>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</si>
  <si>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</si>
  <si>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</si>
  <si>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</si>
  <si>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</si>
  <si>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</si>
  <si>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</si>
  <si>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</si>
  <si>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</si>
  <si>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</si>
  <si>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</si>
  <si>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</si>
  <si>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</si>
  <si>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</si>
  <si>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</si>
  <si>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</si>
  <si>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</si>
  <si>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</si>
  <si>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</si>
  <si>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</si>
  <si>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</si>
  <si>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</si>
  <si>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</si>
  <si>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</si>
  <si>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</si>
  <si>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</si>
  <si>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</si>
  <si>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</si>
  <si>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</si>
  <si>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</si>
  <si>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</si>
  <si>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</si>
  <si>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</si>
  <si>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</si>
  <si>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</si>
  <si>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</si>
  <si>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</si>
  <si>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</si>
  <si>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</si>
  <si>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</si>
  <si>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</si>
  <si>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</si>
  <si>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</si>
  <si>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</si>
  <si>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</si>
  <si>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</si>
  <si>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</si>
  <si>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</si>
  <si>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</si>
  <si>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</si>
  <si>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</si>
  <si>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</si>
  <si>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</si>
  <si>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</si>
  <si>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</si>
  <si>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</si>
  <si>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</si>
  <si>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</si>
  <si>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</si>
  <si>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</si>
  <si>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</si>
  <si>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</si>
  <si>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</si>
  <si>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</si>
  <si>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</si>
  <si>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</si>
  <si>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</si>
  <si>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</si>
  <si>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</si>
  <si>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</si>
  <si>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</si>
  <si>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</si>
  <si>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</si>
  <si>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</si>
  <si>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</si>
  <si>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</si>
  <si>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</si>
  <si>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</si>
  <si>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</si>
  <si>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</si>
  <si>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</si>
  <si>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</si>
  <si>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</si>
  <si>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</si>
  <si>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</si>
  <si>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</si>
  <si>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</si>
  <si>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</si>
  <si>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</si>
  <si>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</si>
  <si>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</si>
  <si>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</si>
  <si>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</si>
  <si>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</si>
  <si>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</si>
  <si>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</si>
  <si>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</si>
  <si>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</si>
  <si>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</si>
  <si>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</si>
  <si>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</si>
  <si>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</si>
  <si>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</si>
  <si>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</si>
  <si>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</si>
  <si>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</si>
  <si>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</si>
  <si>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</si>
  <si>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</si>
  <si>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</si>
  <si>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</si>
  <si>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</si>
  <si>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</si>
  <si>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</si>
  <si>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</si>
  <si>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</si>
  <si>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</si>
  <si>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</si>
  <si>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</si>
  <si>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</si>
  <si>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</si>
  <si>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</si>
  <si>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</si>
  <si>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</si>
  <si>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</si>
  <si>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</si>
  <si>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</si>
  <si>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</si>
  <si>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</si>
  <si>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</si>
  <si>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</si>
  <si>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</si>
  <si>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</si>
  <si>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</si>
  <si>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</si>
  <si>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</si>
  <si>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</si>
  <si>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</si>
  <si>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</si>
  <si>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</si>
  <si>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</si>
  <si>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</si>
  <si>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</si>
  <si>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</si>
  <si>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</si>
  <si>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</si>
  <si>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</si>
  <si>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</si>
  <si>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</si>
  <si>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</si>
  <si>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</si>
  <si>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</si>
  <si>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</si>
  <si>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</si>
  <si>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</si>
  <si>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</si>
  <si>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</si>
  <si>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</si>
  <si>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</si>
  <si>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</si>
  <si>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</si>
  <si>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</si>
  <si>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</si>
  <si>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</si>
  <si>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</si>
  <si>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</si>
  <si>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</si>
  <si>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</si>
  <si>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</si>
  <si>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</si>
  <si>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</si>
  <si>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</si>
  <si>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</si>
  <si>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</si>
  <si>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</si>
  <si>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</si>
  <si>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</si>
  <si>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</si>
  <si>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</si>
  <si>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</si>
  <si>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</si>
  <si>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</si>
  <si>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</si>
  <si>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</si>
  <si>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</si>
  <si>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</si>
  <si>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</si>
  <si>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</si>
  <si>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</si>
  <si>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</si>
  <si>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</si>
  <si>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</si>
  <si>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</si>
  <si>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</si>
  <si>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</si>
  <si>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</si>
  <si>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</si>
  <si>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</si>
  <si>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</si>
  <si>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</si>
  <si>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</si>
  <si>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</si>
  <si>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</si>
  <si>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</si>
  <si>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</si>
  <si>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</si>
  <si>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</si>
  <si>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</si>
  <si>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</si>
  <si>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</si>
  <si>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</si>
  <si>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</si>
  <si>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</si>
  <si>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</si>
  <si>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</si>
  <si>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</si>
  <si>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</si>
  <si>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</si>
  <si>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</si>
  <si>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</si>
  <si>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</si>
  <si>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</si>
  <si>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</si>
  <si>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</si>
  <si>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</si>
  <si>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</si>
  <si>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</si>
  <si>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</si>
  <si>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</si>
  <si>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</si>
  <si>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</si>
  <si>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</si>
  <si>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</si>
  <si>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</si>
  <si>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</si>
  <si>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</si>
  <si>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</si>
  <si>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</si>
  <si>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</si>
  <si>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</si>
  <si>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</si>
  <si>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</si>
  <si>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</si>
  <si>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</si>
  <si>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</si>
  <si>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</si>
  <si>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</si>
  <si>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</si>
  <si>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</si>
  <si>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</si>
  <si>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</si>
  <si>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</si>
  <si>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</si>
  <si>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</si>
  <si>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</si>
  <si>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</si>
  <si>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</si>
  <si>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</si>
  <si>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</si>
  <si>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</si>
  <si>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</si>
  <si>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</si>
  <si>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</si>
  <si>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</si>
  <si>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</si>
  <si>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</si>
  <si>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</si>
  <si>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</si>
  <si>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</si>
  <si>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</si>
  <si>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</si>
  <si>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</si>
  <si>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</si>
  <si>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</si>
  <si>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</si>
  <si>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</si>
  <si>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</si>
  <si>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</si>
  <si>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</si>
  <si>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</si>
  <si>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</si>
  <si>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</si>
  <si>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</si>
  <si>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</si>
  <si>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</si>
  <si>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</si>
  <si>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</si>
  <si>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</si>
  <si>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</si>
  <si>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</si>
  <si>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</si>
  <si>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</si>
  <si>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</si>
  <si>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</si>
  <si>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</si>
  <si>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</si>
  <si>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</si>
  <si>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</si>
  <si>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</si>
  <si>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</si>
  <si>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</si>
  <si>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</si>
  <si>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</si>
  <si>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</si>
  <si>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</si>
  <si>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</si>
  <si>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</si>
  <si>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</si>
  <si>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</si>
  <si>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</si>
  <si>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</si>
  <si>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</si>
  <si>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</si>
  <si>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</si>
  <si>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</si>
  <si>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</si>
  <si>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</si>
  <si>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</si>
  <si>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</si>
  <si>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</si>
  <si>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</si>
  <si>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</si>
  <si>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</si>
  <si>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</si>
  <si>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</si>
  <si>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</si>
  <si>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</si>
  <si>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</si>
  <si>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</si>
  <si>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</si>
  <si>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</si>
  <si>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</si>
  <si>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</si>
  <si>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</si>
  <si>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</si>
  <si>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</si>
  <si>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</si>
  <si>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</si>
  <si>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</si>
  <si>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</si>
  <si>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</si>
  <si>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</si>
  <si>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</si>
  <si>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</si>
  <si>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</si>
  <si>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</si>
  <si>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</si>
  <si>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</si>
  <si>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</si>
  <si>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</si>
  <si>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</si>
  <si>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</si>
  <si>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</si>
  <si>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</si>
  <si>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</si>
  <si>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</si>
  <si>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</si>
  <si>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</si>
  <si>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</si>
  <si>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</si>
  <si>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</si>
  <si>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</si>
  <si>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</si>
  <si>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</si>
  <si>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</si>
  <si>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</si>
  <si>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</si>
  <si>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</si>
  <si>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</si>
  <si>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</si>
  <si>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</si>
  <si>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</si>
  <si>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</si>
  <si>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</si>
  <si>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</si>
  <si>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</si>
  <si>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</si>
  <si>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</si>
  <si>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</si>
  <si>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</si>
  <si>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</si>
  <si>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</si>
  <si>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</si>
  <si>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</si>
  <si>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</si>
  <si>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</si>
  <si>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</si>
  <si>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</si>
  <si>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</si>
  <si>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</si>
  <si>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</si>
  <si>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</si>
  <si>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</si>
  <si>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</si>
  <si>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</si>
  <si>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</si>
  <si>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</si>
  <si>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</si>
  <si>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</si>
  <si>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</si>
  <si>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</si>
  <si>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</si>
  <si>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</si>
  <si>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</si>
  <si>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</si>
  <si>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</si>
  <si>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</si>
  <si>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</si>
  <si>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</si>
  <si>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</si>
  <si>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</si>
  <si>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</si>
  <si>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</si>
  <si>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</si>
  <si>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</si>
  <si>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</si>
  <si>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</si>
  <si>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</si>
  <si>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</si>
  <si>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</si>
  <si>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</si>
  <si>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</si>
  <si>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</si>
  <si>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</si>
  <si>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</si>
  <si>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</si>
  <si>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</si>
  <si>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</si>
  <si>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</si>
  <si>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</si>
  <si>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</si>
  <si>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</si>
  <si>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</si>
  <si>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</si>
  <si>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</si>
  <si>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</si>
  <si>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</si>
  <si>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</si>
  <si>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</si>
  <si>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</si>
  <si>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</si>
  <si>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</si>
  <si>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</si>
  <si>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</si>
  <si>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</si>
  <si>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</si>
  <si>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</si>
  <si>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</si>
  <si>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</si>
  <si>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</si>
  <si>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</si>
  <si>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</si>
  <si>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</si>
  <si>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</si>
  <si>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</si>
  <si>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</si>
  <si>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</si>
  <si>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</si>
  <si>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</si>
  <si>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</si>
  <si>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</si>
  <si>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</si>
  <si>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</si>
  <si>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</si>
  <si>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</si>
  <si>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</si>
  <si>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</si>
  <si>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</si>
  <si>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</si>
  <si>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</si>
  <si>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</si>
  <si>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</si>
  <si>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</si>
  <si>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</si>
  <si>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</si>
  <si>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</si>
  <si>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</si>
  <si>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</si>
  <si>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</si>
  <si>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</si>
  <si>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</si>
  <si>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</si>
  <si>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</si>
  <si>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</si>
  <si>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</si>
  <si>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</si>
  <si>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</si>
  <si>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</si>
  <si>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</si>
  <si>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</si>
  <si>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</si>
  <si>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</si>
  <si>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</si>
  <si>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</si>
  <si>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</si>
  <si>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</si>
  <si>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</si>
  <si>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</si>
  <si>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</si>
  <si>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</si>
  <si>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</si>
  <si>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</si>
  <si>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</si>
  <si>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</si>
  <si>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</si>
  <si>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</si>
  <si>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</si>
  <si>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</si>
  <si>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</si>
  <si>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</si>
  <si>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</si>
  <si>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</si>
  <si>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</si>
  <si>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</si>
  <si>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</si>
  <si>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</si>
  <si>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</si>
  <si>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</si>
  <si>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</si>
  <si>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</si>
  <si>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</si>
  <si>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</si>
  <si>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</si>
  <si>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</si>
  <si>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</si>
  <si>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</si>
  <si>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</si>
  <si>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</si>
  <si>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</si>
  <si>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</si>
  <si>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</si>
  <si>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</si>
  <si>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</si>
  <si>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</si>
  <si>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</si>
  <si>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</si>
  <si>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</si>
  <si>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</si>
  <si>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</si>
  <si>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</si>
  <si>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</si>
  <si>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</si>
  <si>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</si>
  <si>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</si>
  <si>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</si>
  <si>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</si>
  <si>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</si>
  <si>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</si>
  <si>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</si>
  <si>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</si>
  <si>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</si>
  <si>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</si>
  <si>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</si>
  <si>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</si>
  <si>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</si>
  <si>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</si>
  <si>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</si>
  <si>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</si>
  <si>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</si>
  <si>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</si>
  <si>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</si>
  <si>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</si>
  <si>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</si>
  <si>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</si>
  <si>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</si>
  <si>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</si>
  <si>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</si>
  <si>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</si>
  <si>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</si>
  <si>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</si>
  <si>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</si>
  <si>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</si>
  <si>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</si>
  <si>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</si>
  <si>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</si>
  <si>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</si>
  <si>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</si>
  <si>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</si>
  <si>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</si>
  <si>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</si>
  <si>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</si>
  <si>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</si>
  <si>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</si>
  <si>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</si>
  <si>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</si>
  <si>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</si>
  <si>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</si>
  <si>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</si>
  <si>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</si>
  <si>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</si>
  <si>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</si>
  <si>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</si>
  <si>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</si>
  <si>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</si>
  <si>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</si>
  <si>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</si>
  <si>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</si>
  <si>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</si>
  <si>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</si>
  <si>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</si>
  <si>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</si>
  <si>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</si>
  <si>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</si>
  <si>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</si>
  <si>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</si>
  <si>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</si>
  <si>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</si>
  <si>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</si>
  <si>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</si>
  <si>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</si>
  <si>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</si>
  <si>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</si>
  <si>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</si>
  <si>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</si>
  <si>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</si>
  <si>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</si>
  <si>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</si>
  <si>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</si>
  <si>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</si>
  <si>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</si>
  <si>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</si>
  <si>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</si>
  <si>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</si>
  <si>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</si>
  <si>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</si>
  <si>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</si>
  <si>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</si>
  <si>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</si>
  <si>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</si>
  <si>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</si>
  <si>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</si>
  <si>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</si>
  <si>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</si>
  <si>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</si>
  <si>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</si>
  <si>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</si>
  <si>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</si>
  <si>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</si>
  <si>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</si>
  <si>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</si>
  <si>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</si>
  <si>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</si>
  <si>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</si>
  <si>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</si>
  <si>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</si>
  <si>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</si>
  <si>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</si>
  <si>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</si>
  <si>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</si>
  <si>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</si>
  <si>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</si>
  <si>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</si>
  <si>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</si>
  <si>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</si>
  <si>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</si>
  <si>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</si>
  <si>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</si>
  <si>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</si>
  <si>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</si>
  <si>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</si>
  <si>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</si>
  <si>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</si>
  <si>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</si>
  <si>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</si>
  <si>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</si>
  <si>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</si>
  <si>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</si>
  <si>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</si>
  <si>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</si>
  <si>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</si>
  <si>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</si>
  <si>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</si>
  <si>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</si>
  <si>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</si>
  <si>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</si>
  <si>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</si>
  <si>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</si>
  <si>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</si>
  <si>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</si>
  <si>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</si>
  <si>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</si>
  <si>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</si>
  <si>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</si>
  <si>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</si>
  <si>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</si>
  <si>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</si>
  <si>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</si>
  <si>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</si>
  <si>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</si>
  <si>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</si>
  <si>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</si>
  <si>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</si>
  <si>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</si>
  <si>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</si>
  <si>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</si>
  <si>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</si>
  <si>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</si>
  <si>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</si>
  <si>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</si>
  <si>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</si>
  <si>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</si>
  <si>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</si>
  <si>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</si>
  <si>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</si>
  <si>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</si>
  <si>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</si>
  <si>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</si>
  <si>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</si>
  <si>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</si>
  <si>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</si>
  <si>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</si>
  <si>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</si>
  <si>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</si>
  <si>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</si>
  <si>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</si>
  <si>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</si>
  <si>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</si>
  <si>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</si>
  <si>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</si>
  <si>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</si>
  <si>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</si>
  <si>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</si>
  <si>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</si>
  <si>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</si>
  <si>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</si>
  <si>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</si>
  <si>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</si>
  <si>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</si>
  <si>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</si>
  <si>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</si>
  <si>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</si>
  <si>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</si>
  <si>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</si>
  <si>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</si>
  <si>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</si>
  <si>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</si>
  <si>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</si>
  <si>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</si>
  <si>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</si>
  <si>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</si>
  <si>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</si>
  <si>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</si>
  <si>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</si>
  <si>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</si>
  <si>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</si>
  <si>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</si>
  <si>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</si>
  <si>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</si>
  <si>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</si>
  <si>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</si>
  <si>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</si>
  <si>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</si>
  <si>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</si>
  <si>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</si>
  <si>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</si>
  <si>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</si>
  <si>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</si>
  <si>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</si>
  <si>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</si>
  <si>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</si>
  <si>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</si>
  <si>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</si>
  <si>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</si>
  <si>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</si>
  <si>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</si>
  <si>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</si>
  <si>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</si>
  <si>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</si>
  <si>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</si>
  <si>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</si>
  <si>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</si>
  <si>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</si>
  <si>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</si>
  <si>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</si>
  <si>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</si>
  <si>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</si>
  <si>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</si>
  <si>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</si>
  <si>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</si>
  <si>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</si>
  <si>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</si>
  <si>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</si>
  <si>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</si>
  <si>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</si>
  <si>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</si>
  <si>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</si>
  <si>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</si>
  <si>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</si>
  <si>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</si>
  <si>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</si>
  <si>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</si>
  <si>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</si>
  <si>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</si>
  <si>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</si>
  <si>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</si>
  <si>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</si>
  <si>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</si>
  <si>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</si>
  <si>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</si>
  <si>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</si>
  <si>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</si>
  <si>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</si>
  <si>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</si>
  <si>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</si>
  <si>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</si>
  <si>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</si>
  <si>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</si>
  <si>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</si>
  <si>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</si>
  <si>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</si>
  <si>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</si>
  <si>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</si>
  <si>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</si>
  <si>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</si>
  <si>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</si>
  <si>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</si>
  <si>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</si>
  <si>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</si>
  <si>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</si>
  <si>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</si>
  <si>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</si>
  <si>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</si>
  <si>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</si>
  <si>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</si>
  <si>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</si>
  <si>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</si>
  <si>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</si>
  <si>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</si>
  <si>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</si>
  <si>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</si>
  <si>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</si>
  <si>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</si>
  <si>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</si>
  <si>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</si>
  <si>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</si>
  <si>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</si>
  <si>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</si>
  <si>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</si>
  <si>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</si>
  <si>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</si>
  <si>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</si>
  <si>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</si>
  <si>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</si>
  <si>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</si>
  <si>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</si>
  <si>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</si>
  <si>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</si>
  <si>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</si>
  <si>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</si>
  <si>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</si>
  <si>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</si>
  <si>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</si>
  <si>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</si>
  <si>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</si>
  <si>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</si>
  <si>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</si>
  <si>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</si>
  <si>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</si>
  <si>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</si>
  <si>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</si>
  <si>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</si>
  <si>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</si>
  <si>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</si>
  <si>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</si>
  <si>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</si>
  <si>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</si>
  <si>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</si>
  <si>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</si>
  <si>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</si>
  <si>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</si>
  <si>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</si>
  <si>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</si>
  <si>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</si>
  <si>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</si>
  <si>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</si>
  <si>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</si>
  <si>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</si>
  <si>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</si>
  <si>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</si>
  <si>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</si>
  <si>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</si>
  <si>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</si>
  <si>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</si>
  <si>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</si>
  <si>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</si>
  <si>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</si>
  <si>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</si>
  <si>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</si>
  <si>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</si>
  <si>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</si>
  <si>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</si>
  <si>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</si>
  <si>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</si>
  <si>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</si>
  <si>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</si>
  <si>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</si>
  <si>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</si>
  <si>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</si>
  <si>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</si>
  <si>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</si>
  <si>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</si>
  <si>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</si>
  <si>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</si>
  <si>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</si>
  <si>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</si>
  <si>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</si>
  <si>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</si>
  <si>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</si>
  <si>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</si>
  <si>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</si>
  <si>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</si>
  <si>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</si>
  <si>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</si>
  <si>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</si>
  <si>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</si>
  <si>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</si>
  <si>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</si>
  <si>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</si>
  <si>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</si>
  <si>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</si>
  <si>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</si>
  <si>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</si>
  <si>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</si>
  <si>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</si>
  <si>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</si>
  <si>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</si>
  <si>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</si>
  <si>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</si>
  <si>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</si>
  <si>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</si>
  <si>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</si>
  <si>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</si>
  <si>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</si>
  <si>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</si>
  <si>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</si>
  <si>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</si>
  <si>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</si>
  <si>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</si>
  <si>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</si>
  <si>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</si>
  <si>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</si>
  <si>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</si>
  <si>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</si>
  <si>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</si>
  <si>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</si>
  <si>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</si>
  <si>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</si>
  <si>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</si>
  <si>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</si>
  <si>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</si>
  <si>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</si>
  <si>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</si>
  <si>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</si>
  <si>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</si>
  <si>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</si>
  <si>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</si>
  <si>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</si>
  <si>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</si>
  <si>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</si>
  <si>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</si>
  <si>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</si>
  <si>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</si>
  <si>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</si>
  <si>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</si>
  <si>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</si>
  <si>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</si>
  <si>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</si>
  <si>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</si>
  <si>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</si>
  <si>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</si>
  <si>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</si>
  <si>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</si>
  <si>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</si>
  <si>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</si>
  <si>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</si>
  <si>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</si>
  <si>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</si>
  <si>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</si>
  <si>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</si>
  <si>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</si>
  <si>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</si>
  <si>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</si>
  <si>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</si>
  <si>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</si>
  <si>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</si>
  <si>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</si>
  <si>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</si>
  <si>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</si>
  <si>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</si>
  <si>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</si>
  <si>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</si>
  <si>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</si>
  <si>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</si>
  <si>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</si>
  <si>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</si>
  <si>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</si>
  <si>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</si>
  <si>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</si>
  <si>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</si>
  <si>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</si>
  <si>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</si>
  <si>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</si>
  <si>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</si>
  <si>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</si>
  <si>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</si>
  <si>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</si>
  <si>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</si>
  <si>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</si>
  <si>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</si>
  <si>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</si>
  <si>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</si>
  <si>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</si>
  <si>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</si>
  <si>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</si>
  <si>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</si>
  <si>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</si>
  <si>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</si>
  <si>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</si>
  <si>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</si>
  <si>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</si>
  <si>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</si>
  <si>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</si>
  <si>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</si>
  <si>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</si>
  <si>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</si>
  <si>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</si>
  <si>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</si>
  <si>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</si>
  <si>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</si>
  <si>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</si>
  <si>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</si>
  <si>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</si>
  <si>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</si>
  <si>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</si>
  <si>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</si>
  <si>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</si>
  <si>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</si>
  <si>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</si>
  <si>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</si>
  <si>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</si>
  <si>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</si>
  <si>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</si>
  <si>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</si>
  <si>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</si>
  <si>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</si>
  <si>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</si>
  <si>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</si>
  <si>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</si>
  <si>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</si>
  <si>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</si>
  <si>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</si>
  <si>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</si>
  <si>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</si>
  <si>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</si>
  <si>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</si>
  <si>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</si>
  <si>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</si>
  <si>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</si>
  <si>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</si>
  <si>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</si>
  <si>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</si>
  <si>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</si>
  <si>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</si>
  <si>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</si>
  <si>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</si>
  <si>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</si>
  <si>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</si>
  <si>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</si>
  <si>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</si>
  <si>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</si>
  <si>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</si>
  <si>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</si>
  <si>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</si>
  <si>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</si>
  <si>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</si>
  <si>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</si>
  <si>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</si>
  <si>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</si>
  <si>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</si>
  <si>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</si>
  <si>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</si>
  <si>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</si>
  <si>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</si>
  <si>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</si>
  <si>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</si>
  <si>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</si>
  <si>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</si>
  <si>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</si>
  <si>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</si>
  <si>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</si>
  <si>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</si>
  <si>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</si>
  <si>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</si>
  <si>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</si>
  <si>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</si>
  <si>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</si>
  <si>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</si>
  <si>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</si>
  <si>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</si>
  <si>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</si>
  <si>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</si>
  <si>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</si>
  <si>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</si>
  <si>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</si>
  <si>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</si>
  <si>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</si>
  <si>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</si>
  <si>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</si>
  <si>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</si>
  <si>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</si>
  <si>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</si>
  <si>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</si>
  <si>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</si>
  <si>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</si>
  <si>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</si>
  <si>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</si>
  <si>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</si>
  <si>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</si>
  <si>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</si>
  <si>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</si>
  <si>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</si>
  <si>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</si>
  <si>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</si>
  <si>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</si>
  <si>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</si>
  <si>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</si>
  <si>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</si>
  <si>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</si>
  <si>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</si>
  <si>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</si>
  <si>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</si>
  <si>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</si>
  <si>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</si>
  <si>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</si>
  <si>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</si>
  <si>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</si>
  <si>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</si>
  <si>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</si>
  <si>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</si>
  <si>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</si>
  <si>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</si>
  <si>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</si>
  <si>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</si>
  <si>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</si>
  <si>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</si>
  <si>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</si>
  <si>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</si>
  <si>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</si>
  <si>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</si>
  <si>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</si>
  <si>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</si>
  <si>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</si>
  <si>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</si>
  <si>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</si>
  <si>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</si>
  <si>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</si>
  <si>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</si>
  <si>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</si>
  <si>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</si>
  <si>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</si>
  <si>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</si>
  <si>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</si>
  <si>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</si>
  <si>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</si>
  <si>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</si>
  <si>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</si>
  <si>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</si>
  <si>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</si>
  <si>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</si>
  <si>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</si>
  <si>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</si>
  <si>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</si>
  <si>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</si>
  <si>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</si>
  <si>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</si>
  <si>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</si>
  <si>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</si>
  <si>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</si>
  <si>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</si>
  <si>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</si>
  <si>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</si>
  <si>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</si>
  <si>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</si>
  <si>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</si>
  <si>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</si>
  <si>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</si>
  <si>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</si>
  <si>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</si>
  <si>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</si>
  <si>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</si>
  <si>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</si>
  <si>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</si>
  <si>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</si>
  <si>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</si>
  <si>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</si>
  <si>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</si>
  <si>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</si>
  <si>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</si>
  <si>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</si>
  <si>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</si>
  <si>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</si>
  <si>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</si>
  <si>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</si>
  <si>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</si>
  <si>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</si>
  <si>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</si>
  <si>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</si>
  <si>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</si>
  <si>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</si>
  <si>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</si>
  <si>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</si>
  <si>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</si>
  <si>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</si>
  <si>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</si>
  <si>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</si>
  <si>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</si>
  <si>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</si>
  <si>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</si>
  <si>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</si>
  <si>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</si>
  <si>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</si>
  <si>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</si>
  <si>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</si>
  <si>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</si>
  <si>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</si>
  <si>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</si>
  <si>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</si>
  <si>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</si>
  <si>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</si>
  <si>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</si>
  <si>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</si>
  <si>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</si>
  <si>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</si>
  <si>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</si>
  <si>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</si>
  <si>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</si>
  <si>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</si>
  <si>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</si>
  <si>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</si>
  <si>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</si>
  <si>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</si>
  <si>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</si>
  <si>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</si>
  <si>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</si>
  <si>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</si>
  <si>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</si>
  <si>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</si>
  <si>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</si>
  <si>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</si>
  <si>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</si>
  <si>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</si>
  <si>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</si>
  <si>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</si>
  <si>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</si>
  <si>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</si>
  <si>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</si>
  <si>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</si>
  <si>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</si>
  <si>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</si>
  <si>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</si>
  <si>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</si>
  <si>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</si>
  <si>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</si>
  <si>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</si>
  <si>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</si>
  <si>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</si>
  <si>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</si>
  <si>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</si>
  <si>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</si>
  <si>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</si>
  <si>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</si>
  <si>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</si>
  <si>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</si>
  <si>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</si>
  <si>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</si>
  <si>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</si>
  <si>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</si>
  <si>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</si>
  <si>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</si>
  <si>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</si>
  <si>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</si>
  <si>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</si>
  <si>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</si>
  <si>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</si>
  <si>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</si>
  <si>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</si>
  <si>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</si>
  <si>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</si>
  <si>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</si>
  <si>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</si>
  <si>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</si>
  <si>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</si>
  <si>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</si>
  <si>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</si>
  <si>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</si>
  <si>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</si>
  <si>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</si>
  <si>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</si>
  <si>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</si>
  <si>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</si>
  <si>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</si>
  <si>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</si>
  <si>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</si>
  <si>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</si>
  <si>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</si>
  <si>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</si>
  <si>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</si>
  <si>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</si>
  <si>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</si>
  <si>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</si>
  <si>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</si>
  <si>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</si>
  <si>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</si>
  <si>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</si>
  <si>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</si>
  <si>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</si>
  <si>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</si>
  <si>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</si>
  <si>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</si>
  <si>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</si>
  <si>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</si>
  <si>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</si>
  <si>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</si>
  <si>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</si>
  <si>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</si>
  <si>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</si>
  <si>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</si>
  <si>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</si>
  <si>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</si>
  <si>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</si>
  <si>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</si>
  <si>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</si>
  <si>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</si>
  <si>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</si>
  <si>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</si>
  <si>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</si>
  <si>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</si>
  <si>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</si>
  <si>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</si>
  <si>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</si>
  <si>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</si>
  <si>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</si>
  <si>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</si>
  <si>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</si>
  <si>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</si>
  <si>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</si>
  <si>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</si>
  <si>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</si>
  <si>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</si>
  <si>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</si>
  <si>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</si>
  <si>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</si>
  <si>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</si>
  <si>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</si>
  <si>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</si>
  <si>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</si>
  <si>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</si>
  <si>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</si>
  <si>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</si>
  <si>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</si>
  <si>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</si>
  <si>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</si>
  <si>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</si>
  <si>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</si>
  <si>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</si>
  <si>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</si>
  <si>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</si>
  <si>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</si>
  <si>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</si>
  <si>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</si>
  <si>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</si>
  <si>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</si>
  <si>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</si>
  <si>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</si>
  <si>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</si>
  <si>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</si>
  <si>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</si>
  <si>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</si>
  <si>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</si>
  <si>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</si>
  <si>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</si>
  <si>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</si>
  <si>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</si>
  <si>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</si>
  <si>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</si>
  <si>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</si>
  <si>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</si>
  <si>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</si>
  <si>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</si>
  <si>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</si>
  <si>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</si>
  <si>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</si>
  <si>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</si>
  <si>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</si>
  <si>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</si>
  <si>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</si>
  <si>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</si>
  <si>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</si>
  <si>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</si>
  <si>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</si>
  <si>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</si>
  <si>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</si>
  <si>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</si>
  <si>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</si>
  <si>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</si>
  <si>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</si>
  <si>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</si>
  <si>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</si>
  <si>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</si>
  <si>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</si>
  <si>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</si>
  <si>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</si>
  <si>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</si>
  <si>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</si>
  <si>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</si>
  <si>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</si>
  <si>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</si>
  <si>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</si>
  <si>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</si>
  <si>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</si>
  <si>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</si>
  <si>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</si>
  <si>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</si>
  <si>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</si>
  <si>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</si>
  <si>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</si>
  <si>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</si>
  <si>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</si>
  <si>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</si>
  <si>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</si>
  <si>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</si>
  <si>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</si>
  <si>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</si>
  <si>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</si>
  <si>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</si>
  <si>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</si>
  <si>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</si>
  <si>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</si>
  <si>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</si>
  <si>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</si>
  <si>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</si>
  <si>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</si>
  <si>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</si>
  <si>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</si>
  <si>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</si>
  <si>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</si>
  <si>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</si>
  <si>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</si>
  <si>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</si>
  <si>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</si>
  <si>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</si>
  <si>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</si>
  <si>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</si>
  <si>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</si>
  <si>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</si>
  <si>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</si>
  <si>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</si>
  <si>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</si>
  <si>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</si>
  <si>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</si>
  <si>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</si>
  <si>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</si>
  <si>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</si>
  <si>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</si>
  <si>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</si>
  <si>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</si>
  <si>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</si>
  <si>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</si>
  <si>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</si>
  <si>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</si>
  <si>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</si>
  <si>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</si>
  <si>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</si>
  <si>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</si>
  <si>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</si>
  <si>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</si>
  <si>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</si>
  <si>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</si>
  <si>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</si>
  <si>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</si>
  <si>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</si>
  <si>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</si>
  <si>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</si>
  <si>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</si>
  <si>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</si>
  <si>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</si>
  <si>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</si>
  <si>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</si>
  <si>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</si>
  <si>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</si>
  <si>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</si>
  <si>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</si>
  <si>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</si>
  <si>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</si>
  <si>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</si>
  <si>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</si>
  <si>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</si>
  <si>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</si>
  <si>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</si>
  <si>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</si>
  <si>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</si>
  <si>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</si>
  <si>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</si>
  <si>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</si>
  <si>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</si>
  <si>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</si>
  <si>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</si>
  <si>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</si>
  <si>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</si>
  <si>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</si>
  <si>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</si>
  <si>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</si>
  <si>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</si>
  <si>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</si>
  <si>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</si>
  <si>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</si>
  <si>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</si>
  <si>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</si>
  <si>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</si>
  <si>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</si>
  <si>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</si>
  <si>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</si>
  <si>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</si>
  <si>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</si>
  <si>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</si>
  <si>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</si>
  <si>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</si>
  <si>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</si>
  <si>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</si>
  <si>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</si>
  <si>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</si>
  <si>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</si>
  <si>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</si>
  <si>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</si>
  <si>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</si>
  <si>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</si>
  <si>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</si>
  <si>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</si>
  <si>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</si>
  <si>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</si>
  <si>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</si>
  <si>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</si>
  <si>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</si>
  <si>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</si>
  <si>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</si>
  <si>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</si>
  <si>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</si>
  <si>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</si>
  <si>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</si>
  <si>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</si>
  <si>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</si>
  <si>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</si>
  <si>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</si>
  <si>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</si>
  <si>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</si>
  <si>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</si>
  <si>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</si>
  <si>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</si>
  <si>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</si>
  <si>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</si>
  <si>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</si>
  <si>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</si>
  <si>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</si>
  <si>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</si>
  <si>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</si>
  <si>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</si>
  <si>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</si>
  <si>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</si>
  <si>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</si>
  <si>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</si>
  <si>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</si>
  <si>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</si>
  <si>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</si>
  <si>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</si>
  <si>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</si>
  <si>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</si>
  <si>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</si>
  <si>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</si>
  <si>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</si>
  <si>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</si>
  <si>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</si>
  <si>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</si>
  <si>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</si>
  <si>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</si>
  <si>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</si>
  <si>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</si>
  <si>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</si>
  <si>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</si>
  <si>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</si>
  <si>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</si>
  <si>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</si>
  <si>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</si>
  <si>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</si>
  <si>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</si>
  <si>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</si>
  <si>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</si>
  <si>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</si>
  <si>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</si>
  <si>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</si>
  <si>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</si>
  <si>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</si>
  <si>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</si>
  <si>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</si>
  <si>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</si>
  <si>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</si>
  <si>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</si>
  <si>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</si>
  <si>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</si>
  <si>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</si>
  <si>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</si>
  <si>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</si>
  <si>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</si>
  <si>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</si>
  <si>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</si>
  <si>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</si>
  <si>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</si>
  <si>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</si>
  <si>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</si>
  <si>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</si>
  <si>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</si>
  <si>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</si>
  <si>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</si>
  <si>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</si>
  <si>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</si>
  <si>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</si>
  <si>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</si>
  <si>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</si>
  <si>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</si>
  <si>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</si>
  <si>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</si>
  <si>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</si>
  <si>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</si>
  <si>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</si>
  <si>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</si>
  <si>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</si>
  <si>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</si>
  <si>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</si>
  <si>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</si>
  <si>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</si>
  <si>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</si>
  <si>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</si>
  <si>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</si>
  <si>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</si>
  <si>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</si>
  <si>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</si>
  <si>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</si>
  <si>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</si>
  <si>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</si>
  <si>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</si>
  <si>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</si>
  <si>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</si>
  <si>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</si>
  <si>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</si>
  <si>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</si>
  <si>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</si>
  <si>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</si>
  <si>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</si>
  <si>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</si>
  <si>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</si>
  <si>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</si>
  <si>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</si>
  <si>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</si>
  <si>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</si>
  <si>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</si>
  <si>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</si>
  <si>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</si>
  <si>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</si>
  <si>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</si>
  <si>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</si>
  <si>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</si>
  <si>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</si>
  <si>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</si>
  <si>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</si>
  <si>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</si>
  <si>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</si>
  <si>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</si>
  <si>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</si>
  <si>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</si>
  <si>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</si>
  <si>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</si>
  <si>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</si>
  <si>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</si>
  <si>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</si>
  <si>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</si>
  <si>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</si>
  <si>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</si>
  <si>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</si>
  <si>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</si>
  <si>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</si>
  <si>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</si>
  <si>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</si>
  <si>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</si>
  <si>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</si>
  <si>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</si>
  <si>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</si>
  <si>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</si>
  <si>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</si>
  <si>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</si>
  <si>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</si>
  <si>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</si>
  <si>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</si>
  <si>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</si>
  <si>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</si>
  <si>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</si>
  <si>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</si>
  <si>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</si>
  <si>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</si>
  <si>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</si>
  <si>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</si>
  <si>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</si>
  <si>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</si>
  <si>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</si>
  <si>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</si>
  <si>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</si>
  <si>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</si>
  <si>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</si>
  <si>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</si>
  <si>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</si>
  <si>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</si>
  <si>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</si>
  <si>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</si>
  <si>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</si>
  <si>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</si>
  <si>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</si>
  <si>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</si>
  <si>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</si>
  <si>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</si>
  <si>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</si>
  <si>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</si>
  <si>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</si>
  <si>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</si>
  <si>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</si>
  <si>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</si>
  <si>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</si>
  <si>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</si>
  <si>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</si>
  <si>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</si>
  <si>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</si>
  <si>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</si>
  <si>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</si>
  <si>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</si>
  <si>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</si>
  <si>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</si>
  <si>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</si>
  <si>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</si>
  <si>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</si>
  <si>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</si>
  <si>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</si>
  <si>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</si>
  <si>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</si>
  <si>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</si>
  <si>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</si>
  <si>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</si>
  <si>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</si>
  <si>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</si>
  <si>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</si>
  <si>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</si>
  <si>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</si>
  <si>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</si>
  <si>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</si>
  <si>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</si>
  <si>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</si>
  <si>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</si>
  <si>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</si>
  <si>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</si>
  <si>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</si>
  <si>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</si>
  <si>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</si>
  <si>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</si>
  <si>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</si>
  <si>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</si>
  <si>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</si>
  <si>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</si>
  <si>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</si>
  <si>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</si>
  <si>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</si>
  <si>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</si>
  <si>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</si>
  <si>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</si>
  <si>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</si>
  <si>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</si>
  <si>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</si>
  <si>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</si>
  <si>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</si>
  <si>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</si>
  <si>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</si>
  <si>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</si>
  <si>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</si>
  <si>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</si>
  <si>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</si>
  <si>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</si>
  <si>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</si>
  <si>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</si>
  <si>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</si>
  <si>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</si>
  <si>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</si>
  <si>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</si>
  <si>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</si>
  <si>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</si>
  <si>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</si>
  <si>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</si>
  <si>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</si>
  <si>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</si>
  <si>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</si>
  <si>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</si>
  <si>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</si>
  <si>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</si>
  <si>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</si>
  <si>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</si>
  <si>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</si>
  <si>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</si>
  <si>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</si>
  <si>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</si>
  <si>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</si>
  <si>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</si>
  <si>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</si>
  <si>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</si>
  <si>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</si>
  <si>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</si>
  <si>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</si>
  <si>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</si>
  <si>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</si>
  <si>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</si>
  <si>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</si>
  <si>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</si>
  <si>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</si>
  <si>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</si>
  <si>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</si>
  <si>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</si>
  <si>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</si>
  <si>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</si>
  <si>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</si>
  <si>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</si>
  <si>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</si>
  <si>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</si>
  <si>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</si>
  <si>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</si>
  <si>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</si>
  <si>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</si>
  <si>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</si>
  <si>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</si>
  <si>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</si>
  <si>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</si>
  <si>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</si>
  <si>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</si>
  <si>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</si>
  <si>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</si>
  <si>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</si>
  <si>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</si>
  <si>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</si>
  <si>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</si>
  <si>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</si>
  <si>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</si>
  <si>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</si>
  <si>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</si>
  <si>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</si>
  <si>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</si>
  <si>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</si>
  <si>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</si>
  <si>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</si>
  <si>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</si>
  <si>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</si>
  <si>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</si>
  <si>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</si>
  <si>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</si>
  <si>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</si>
  <si>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</si>
  <si>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</si>
  <si>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</si>
  <si>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</si>
  <si>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</si>
  <si>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</si>
  <si>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</si>
  <si>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</si>
  <si>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</si>
  <si>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</si>
  <si>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</si>
  <si>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</si>
  <si>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</si>
  <si>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</si>
  <si>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</si>
  <si>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</si>
  <si>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</si>
  <si>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</si>
  <si>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</si>
  <si>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</si>
  <si>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</si>
  <si>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</si>
  <si>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</si>
  <si>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</si>
  <si>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</si>
  <si>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</si>
  <si>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</si>
  <si>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</si>
  <si>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</si>
  <si>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</si>
  <si>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</si>
  <si>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</si>
  <si>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</si>
  <si>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</si>
  <si>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</si>
  <si>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</si>
  <si>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</si>
  <si>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</si>
  <si>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</si>
  <si>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</si>
  <si>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</si>
  <si>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</si>
  <si>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</si>
  <si>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</si>
  <si>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</si>
  <si>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</si>
  <si>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</si>
  <si>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</si>
  <si>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</si>
  <si>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</si>
  <si>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</si>
  <si>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</si>
  <si>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</si>
  <si>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</si>
  <si>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</si>
  <si>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</si>
  <si>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</si>
  <si>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</si>
  <si>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</si>
  <si>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</si>
  <si>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</si>
  <si>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</si>
  <si>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</si>
  <si>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</si>
  <si>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</si>
  <si>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</si>
  <si>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</si>
  <si>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</si>
  <si>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</si>
  <si>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</si>
  <si>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</si>
  <si>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</si>
  <si>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</si>
  <si>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</si>
  <si>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</si>
  <si>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</si>
  <si>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</si>
  <si>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</si>
  <si>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</si>
  <si>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</si>
  <si>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</si>
  <si>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</si>
  <si>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</si>
  <si>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</si>
  <si>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</si>
  <si>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</si>
  <si>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</si>
  <si>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</si>
  <si>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</si>
  <si>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</si>
  <si>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</si>
  <si>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</si>
  <si>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</si>
  <si>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</si>
  <si>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</si>
  <si>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</si>
  <si>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</si>
  <si>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</si>
  <si>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</si>
  <si>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</si>
  <si>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</si>
  <si>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</si>
  <si>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</si>
  <si>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</si>
  <si>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</si>
  <si>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</si>
  <si>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</si>
  <si>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</si>
  <si>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</si>
  <si>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</si>
  <si>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</si>
  <si>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</si>
  <si>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</si>
  <si>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</si>
  <si>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</si>
  <si>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</si>
  <si>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</si>
  <si>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</si>
  <si>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</si>
  <si>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</si>
  <si>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</si>
  <si>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</si>
  <si>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</si>
  <si>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</si>
  <si>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</si>
  <si>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</si>
  <si>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</si>
  <si>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</si>
  <si>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</si>
  <si>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</si>
  <si>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</si>
  <si>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</si>
  <si>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</si>
  <si>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</si>
  <si>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</si>
  <si>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</si>
  <si>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</si>
  <si>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</si>
  <si>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</si>
  <si>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</si>
  <si>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</si>
  <si>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</si>
  <si>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</si>
  <si>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</si>
  <si>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</si>
  <si>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</si>
  <si>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</si>
  <si>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</si>
  <si>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</si>
  <si>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</si>
  <si>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</si>
  <si>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</si>
  <si>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</si>
  <si>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</si>
  <si>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</si>
  <si>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</si>
  <si>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</si>
  <si>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</si>
  <si>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</si>
  <si>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</si>
  <si>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</si>
  <si>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</si>
  <si>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</si>
  <si>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</si>
  <si>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</si>
  <si>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</si>
  <si>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</si>
  <si>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</si>
  <si>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</si>
  <si>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</si>
  <si>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</si>
  <si>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</si>
  <si>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</si>
  <si>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</si>
  <si>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</si>
  <si>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</si>
  <si>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</si>
  <si>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</si>
  <si>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</si>
  <si>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</si>
  <si>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</si>
  <si>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</si>
  <si>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</si>
  <si>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</si>
  <si>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</si>
  <si>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</si>
  <si>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</si>
  <si>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</si>
  <si>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</si>
  <si>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</si>
  <si>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</si>
  <si>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</si>
  <si>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</si>
  <si>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</si>
  <si>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</si>
  <si>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</si>
  <si>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</si>
  <si>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</si>
  <si>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</si>
  <si>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</si>
  <si>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</si>
  <si>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</si>
  <si>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</si>
  <si>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</si>
  <si>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</si>
  <si>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</si>
  <si>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</si>
  <si>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</si>
  <si>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</si>
  <si>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</si>
  <si>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</si>
  <si>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</si>
  <si>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</si>
  <si>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</si>
  <si>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</si>
  <si>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</si>
  <si>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</si>
  <si>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</si>
  <si>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</si>
  <si>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</si>
  <si>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</si>
  <si>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</si>
  <si>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</si>
  <si>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</si>
  <si>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</si>
  <si>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</si>
  <si>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</si>
  <si>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</si>
  <si>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</si>
  <si>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</si>
  <si>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</si>
  <si>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</si>
  <si>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</si>
  <si>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</si>
  <si>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</si>
  <si>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</si>
  <si>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</si>
  <si>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</si>
  <si>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</si>
  <si>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</si>
  <si>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</si>
  <si>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</si>
  <si>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</si>
  <si>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</si>
  <si>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</si>
  <si>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</si>
  <si>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</si>
  <si>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</si>
  <si>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</si>
  <si>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</si>
  <si>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</si>
  <si>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</si>
  <si>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</si>
  <si>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</si>
  <si>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</si>
  <si>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</si>
  <si>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</si>
  <si>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</si>
  <si>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</si>
  <si>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</si>
  <si>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</si>
  <si>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</si>
  <si>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</si>
  <si>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</si>
  <si>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</si>
  <si>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</si>
  <si>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</si>
  <si>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</si>
  <si>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</si>
  <si>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</si>
  <si>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</si>
  <si>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</si>
  <si>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</si>
  <si>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</si>
  <si>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</si>
  <si>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</si>
  <si>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</si>
  <si>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</si>
  <si>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</si>
  <si>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</si>
  <si>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</si>
  <si>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</si>
  <si>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</si>
  <si>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</si>
  <si>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</si>
  <si>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</si>
  <si>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</si>
  <si>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</si>
  <si>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</si>
  <si>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</si>
  <si>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</si>
  <si>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</si>
  <si>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</si>
  <si>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</si>
  <si>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</si>
  <si>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</si>
  <si>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</si>
  <si>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</si>
  <si>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</si>
  <si>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</si>
  <si>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</si>
  <si>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</si>
  <si>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</si>
  <si>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</si>
  <si>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</si>
  <si>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</si>
  <si>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</si>
  <si>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</si>
  <si>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</si>
  <si>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</si>
  <si>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</si>
  <si>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</si>
  <si>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</si>
  <si>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</si>
  <si>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</si>
  <si>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</si>
  <si>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</si>
  <si>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</si>
  <si>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</si>
  <si>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</si>
  <si>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</si>
  <si>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</si>
  <si>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</si>
  <si>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</si>
  <si>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</si>
  <si>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</si>
  <si>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</si>
  <si>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</si>
  <si>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</si>
  <si>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</si>
  <si>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</si>
  <si>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</si>
  <si>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</si>
  <si>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</si>
  <si>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</si>
  <si>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</si>
  <si>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</si>
  <si>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</si>
  <si>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</si>
  <si>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</si>
  <si>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</si>
  <si>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</si>
  <si>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</si>
  <si>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</si>
  <si>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</si>
  <si>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</si>
  <si>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</si>
  <si>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</si>
  <si>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</si>
  <si>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</si>
  <si>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</si>
  <si>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</si>
  <si>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</si>
  <si>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</si>
  <si>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</si>
  <si>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</si>
  <si>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</si>
  <si>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</si>
  <si>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</si>
  <si>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</si>
  <si>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</si>
  <si>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</si>
  <si>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</si>
  <si>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</si>
  <si>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</si>
  <si>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</si>
  <si>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</si>
  <si>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</si>
  <si>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</si>
  <si>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</si>
  <si>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</si>
  <si>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</si>
  <si>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</si>
  <si>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</si>
  <si>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</si>
  <si>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</si>
  <si>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</si>
  <si>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</si>
  <si>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</si>
  <si>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</si>
  <si>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</si>
  <si>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</si>
  <si>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</si>
  <si>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</si>
  <si>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</si>
  <si>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</si>
  <si>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</si>
  <si>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</si>
  <si>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</si>
  <si>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</si>
  <si>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</si>
  <si>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</si>
  <si>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</si>
  <si>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</si>
  <si>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</si>
  <si>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</si>
  <si>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</si>
  <si>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</si>
  <si>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</si>
  <si>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</si>
  <si>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</si>
  <si>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</si>
  <si>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</si>
  <si>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</si>
  <si>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</si>
  <si>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</si>
  <si>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</si>
  <si>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</si>
  <si>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</si>
  <si>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</si>
  <si>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</si>
  <si>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</si>
  <si>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</si>
  <si>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</si>
  <si>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</si>
  <si>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</si>
  <si>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</si>
  <si>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</si>
  <si>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</si>
  <si>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</si>
  <si>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</si>
  <si>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</si>
  <si>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</si>
  <si>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</si>
  <si>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</si>
  <si>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</si>
  <si>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</si>
  <si>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</si>
  <si>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</si>
  <si>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</si>
  <si>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</si>
  <si>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</si>
  <si>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</si>
  <si>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</si>
  <si>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</si>
  <si>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</si>
  <si>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</si>
  <si>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</si>
  <si>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</si>
  <si>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</si>
  <si>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</si>
  <si>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</si>
  <si>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</si>
  <si>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</si>
  <si>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</si>
  <si>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</si>
  <si>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</si>
  <si>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</si>
  <si>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</si>
  <si>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</si>
  <si>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</si>
  <si>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</si>
  <si>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</si>
  <si>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</si>
  <si>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</si>
  <si>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</si>
  <si>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</si>
  <si>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</si>
  <si>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</si>
  <si>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</si>
  <si>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</si>
  <si>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</si>
  <si>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</si>
  <si>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</si>
  <si>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</si>
  <si>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</si>
  <si>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</si>
  <si>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</si>
  <si>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</si>
  <si>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</si>
  <si>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</si>
  <si>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</si>
  <si>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</si>
  <si>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</si>
  <si>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</si>
  <si>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</si>
  <si>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</si>
  <si>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</si>
  <si>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</si>
  <si>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</si>
  <si>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</si>
  <si>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</si>
  <si>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</si>
  <si>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</si>
  <si>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</si>
  <si>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</si>
  <si>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</si>
  <si>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</si>
  <si>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</si>
  <si>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</si>
  <si>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</si>
  <si>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</si>
  <si>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</si>
  <si>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</si>
  <si>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</si>
  <si>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</si>
  <si>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</si>
  <si>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</si>
  <si>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</si>
  <si>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</si>
  <si>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</si>
  <si>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</si>
  <si>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</si>
  <si>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</si>
  <si>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</si>
  <si>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</si>
  <si>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</si>
  <si>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</si>
  <si>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</si>
  <si>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</si>
  <si>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</si>
  <si>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</si>
  <si>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</si>
  <si>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</si>
  <si>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</si>
  <si>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</si>
  <si>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</si>
  <si>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</si>
  <si>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</si>
  <si>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</si>
  <si>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</si>
  <si>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</si>
  <si>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</si>
  <si>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</si>
  <si>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</si>
  <si>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</si>
  <si>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</si>
  <si>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</si>
  <si>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</si>
  <si>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</si>
  <si>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</si>
  <si>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</si>
  <si>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</si>
  <si>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</si>
  <si>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</si>
  <si>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</si>
  <si>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</si>
  <si>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</si>
  <si>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</si>
  <si>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</si>
  <si>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</si>
  <si>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</si>
  <si>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</si>
  <si>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</si>
  <si>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</si>
  <si>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</si>
  <si>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</si>
  <si>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</si>
  <si>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</si>
  <si>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</si>
  <si>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</si>
  <si>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</si>
  <si>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</si>
  <si>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</si>
  <si>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</si>
  <si>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</si>
  <si>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</si>
  <si>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</si>
  <si>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</si>
  <si>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</si>
  <si>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</si>
  <si>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</si>
  <si>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</si>
  <si>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</si>
  <si>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</si>
  <si>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</si>
  <si>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</si>
  <si>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</si>
  <si>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</si>
  <si>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</si>
  <si>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</si>
  <si>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</si>
  <si>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</si>
  <si>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</si>
  <si>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</si>
  <si>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</si>
  <si>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</si>
  <si>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</si>
  <si>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</si>
  <si>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</si>
  <si>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</si>
  <si>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</si>
  <si>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</si>
  <si>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</si>
  <si>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</si>
  <si>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</si>
  <si>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</si>
  <si>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</si>
  <si>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</si>
  <si>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</si>
  <si>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</si>
  <si>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</si>
  <si>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</si>
  <si>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</si>
  <si>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</si>
  <si>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</si>
  <si>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</si>
  <si>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</si>
  <si>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</si>
  <si>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</si>
  <si>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</si>
  <si>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</si>
  <si>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</si>
  <si>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</si>
  <si>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</si>
  <si>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</si>
  <si>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</si>
  <si>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</si>
  <si>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</si>
  <si>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</si>
  <si>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</si>
  <si>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</si>
  <si>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</si>
  <si>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</si>
  <si>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</si>
  <si>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</si>
  <si>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</si>
  <si>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</si>
  <si>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</si>
  <si>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</si>
  <si>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</si>
  <si>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</si>
  <si>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</si>
  <si>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</si>
  <si>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</si>
  <si>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</si>
  <si>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</si>
  <si>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</si>
  <si>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</si>
  <si>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</si>
  <si>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</si>
  <si>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</si>
  <si>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</si>
  <si>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</si>
  <si>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</si>
  <si>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</si>
  <si>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</si>
  <si>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</si>
  <si>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</si>
  <si>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</si>
  <si>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</si>
  <si>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</si>
  <si>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</si>
  <si>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</si>
  <si>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</si>
  <si>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</si>
  <si>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</si>
  <si>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</si>
  <si>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</si>
  <si>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</si>
  <si>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</si>
  <si>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</si>
  <si>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</si>
  <si>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</si>
  <si>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</si>
  <si>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</si>
  <si>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</si>
  <si>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</si>
  <si>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</si>
  <si>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</si>
  <si>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</si>
  <si>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</si>
  <si>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</si>
  <si>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</si>
  <si>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</si>
  <si>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</si>
  <si>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</si>
  <si>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</si>
  <si>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</si>
  <si>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</si>
  <si>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</si>
  <si>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</si>
  <si>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</si>
  <si>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</si>
  <si>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</si>
  <si>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</si>
  <si>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</si>
  <si>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</si>
  <si>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</si>
  <si>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</si>
  <si>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</si>
  <si>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</si>
  <si>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</si>
  <si>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</si>
  <si>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</si>
  <si>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</si>
  <si>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</si>
  <si>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</si>
  <si>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</si>
  <si>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</si>
  <si>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</si>
  <si>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</si>
  <si>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</si>
  <si>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</si>
  <si>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</si>
  <si>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</si>
  <si>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</si>
  <si>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</si>
  <si>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</si>
  <si>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</si>
  <si>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</si>
  <si>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</si>
  <si>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</si>
  <si>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</si>
  <si>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</si>
  <si>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</si>
  <si>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</si>
  <si>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</si>
  <si>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</si>
  <si>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</si>
  <si>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</si>
  <si>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</si>
  <si>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</si>
  <si>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</si>
  <si>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</si>
  <si>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</si>
  <si>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</si>
  <si>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</si>
  <si>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</si>
  <si>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</si>
  <si>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</si>
  <si>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</si>
  <si>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</si>
  <si>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</si>
  <si>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</si>
  <si>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</si>
  <si>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</si>
  <si>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</si>
  <si>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</si>
  <si>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</si>
  <si>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</si>
  <si>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</si>
  <si>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</si>
  <si>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</si>
  <si>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</si>
  <si>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</si>
  <si>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</si>
  <si>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</si>
  <si>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</si>
  <si>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</si>
  <si>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</si>
  <si>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</si>
  <si>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</si>
  <si>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</si>
  <si>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</si>
  <si>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</si>
  <si>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</si>
  <si>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</si>
  <si>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</si>
  <si>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</si>
  <si>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</si>
  <si>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</si>
  <si>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</si>
  <si>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</si>
  <si>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</si>
  <si>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</si>
  <si>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</si>
  <si>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</si>
  <si>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</si>
  <si>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</si>
  <si>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</si>
  <si>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</si>
  <si>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</si>
  <si>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</si>
  <si>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</si>
  <si>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</si>
  <si>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</si>
  <si>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</si>
  <si>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</si>
  <si>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</si>
  <si>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</si>
  <si>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</si>
  <si>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</si>
  <si>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</si>
  <si>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</si>
  <si>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</si>
  <si>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</si>
  <si>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</si>
  <si>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</si>
  <si>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</si>
  <si>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</si>
  <si>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</si>
  <si>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</si>
  <si>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</si>
  <si>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</si>
  <si>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</si>
  <si>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</si>
  <si>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</si>
  <si>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</si>
  <si>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</si>
  <si>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</si>
  <si>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</si>
  <si>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</si>
  <si>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</si>
  <si>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</si>
  <si>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</si>
  <si>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</si>
  <si>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</si>
  <si>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</si>
  <si>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</si>
  <si>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</si>
  <si>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</si>
  <si>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</si>
  <si>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</si>
  <si>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</si>
  <si>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</si>
  <si>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</si>
  <si>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</si>
  <si>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</si>
  <si>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</si>
  <si>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</si>
  <si>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</si>
  <si>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</si>
  <si>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</si>
  <si>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</si>
  <si>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</si>
  <si>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</si>
  <si>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</si>
  <si>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</si>
  <si>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</si>
  <si>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</si>
  <si>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</si>
  <si>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</si>
  <si>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</si>
  <si>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</si>
  <si>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</si>
  <si>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</si>
  <si>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</si>
  <si>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</si>
  <si>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</si>
  <si>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</si>
  <si>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</si>
  <si>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</si>
  <si>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</si>
  <si>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</si>
  <si>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</si>
  <si>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</si>
  <si>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</si>
  <si>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</si>
  <si>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</si>
  <si>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</si>
  <si>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</si>
  <si>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</si>
  <si>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</si>
  <si>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</si>
  <si>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</si>
  <si>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</si>
  <si>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</si>
  <si>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</si>
  <si>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</si>
  <si>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</si>
  <si>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</si>
  <si>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</si>
  <si>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</si>
  <si>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</si>
  <si>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</si>
  <si>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</si>
  <si>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</si>
  <si>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</si>
  <si>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</si>
  <si>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</si>
  <si>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</si>
  <si>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</si>
  <si>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</si>
  <si>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</si>
  <si>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</si>
  <si>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</si>
  <si>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</si>
  <si>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</si>
  <si>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</si>
  <si>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</si>
  <si>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</si>
  <si>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</si>
  <si>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</si>
  <si>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</si>
  <si>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</si>
  <si>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</si>
  <si>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</si>
  <si>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</si>
  <si>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</si>
  <si>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</si>
  <si>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</si>
  <si>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</si>
  <si>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</si>
  <si>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</si>
  <si>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</si>
  <si>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</si>
  <si>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</si>
  <si>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</si>
  <si>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</si>
  <si>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</si>
  <si>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</si>
  <si>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</si>
  <si>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</si>
  <si>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</si>
  <si>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</si>
  <si>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</si>
  <si>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</si>
  <si>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</si>
  <si>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</si>
  <si>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</si>
  <si>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</si>
  <si>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</si>
  <si>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</si>
  <si>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</si>
  <si>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</si>
  <si>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</si>
  <si>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</si>
  <si>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</si>
  <si>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</si>
  <si>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</si>
  <si>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</si>
  <si>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</si>
  <si>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</si>
  <si>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</si>
  <si>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</si>
  <si>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</si>
  <si>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</si>
  <si>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</si>
  <si>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</si>
  <si>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</si>
  <si>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</si>
  <si>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</si>
  <si>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</si>
  <si>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</si>
  <si>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</si>
  <si>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</si>
  <si>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</si>
  <si>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</si>
  <si>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</si>
  <si>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</si>
  <si>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</si>
  <si>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</si>
  <si>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</si>
  <si>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</si>
  <si>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</si>
  <si>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</si>
  <si>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</si>
  <si>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</si>
  <si>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</si>
  <si>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</si>
  <si>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</si>
  <si>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</si>
  <si>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</si>
  <si>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</si>
  <si>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</si>
  <si>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</si>
  <si>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</si>
  <si>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</si>
  <si>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</si>
  <si>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</si>
  <si>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</si>
  <si>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</si>
  <si>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</si>
  <si>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</si>
  <si>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</si>
  <si>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</si>
  <si>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</si>
  <si>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</si>
  <si>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</si>
  <si>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</si>
  <si>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</si>
  <si>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</si>
  <si>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</si>
  <si>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</si>
  <si>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</si>
  <si>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</si>
  <si>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</si>
  <si>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</si>
  <si>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</si>
  <si>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</si>
  <si>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</si>
  <si>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</si>
  <si>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</si>
  <si>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</si>
  <si>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</si>
  <si>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</si>
  <si>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</si>
  <si>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</si>
  <si>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</si>
  <si>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</si>
  <si>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</si>
  <si>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</si>
  <si>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</si>
  <si>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</si>
  <si>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</si>
  <si>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</si>
  <si>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</si>
  <si>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</si>
  <si>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</si>
  <si>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</si>
  <si>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</si>
  <si>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</si>
  <si>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</si>
  <si>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</si>
  <si>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</si>
  <si>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</si>
  <si>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</si>
  <si>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</si>
  <si>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</si>
  <si>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</si>
  <si>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</si>
  <si>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</si>
  <si>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</si>
  <si>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</si>
  <si>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</si>
  <si>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</si>
  <si>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</si>
  <si>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</si>
  <si>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</si>
  <si>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</si>
  <si>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</si>
  <si>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</si>
  <si>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</si>
  <si>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</si>
  <si>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</si>
  <si>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</si>
  <si>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</si>
  <si>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</si>
  <si>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</si>
  <si>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</si>
  <si>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</si>
  <si>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</si>
  <si>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</si>
  <si>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</si>
  <si>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</si>
  <si>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</si>
  <si>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</si>
  <si>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</si>
  <si>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</si>
  <si>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</si>
  <si>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</si>
  <si>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</si>
  <si>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</si>
  <si>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</si>
  <si>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</si>
  <si>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</si>
  <si>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</si>
  <si>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</si>
  <si>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</si>
  <si>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</si>
  <si>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</si>
  <si>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</si>
  <si>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</si>
  <si>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</si>
  <si>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</si>
  <si>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</si>
  <si>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</si>
  <si>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</si>
  <si>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</si>
  <si>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</si>
  <si>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</si>
  <si>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</si>
  <si>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</si>
  <si>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</si>
  <si>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</si>
  <si>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</si>
  <si>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</si>
  <si>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</si>
  <si>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</si>
  <si>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</si>
  <si>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</si>
  <si>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</si>
  <si>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</si>
  <si>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</si>
  <si>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</si>
  <si>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</si>
  <si>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</si>
  <si>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</si>
  <si>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</si>
  <si>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</si>
  <si>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</si>
  <si>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</si>
  <si>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</si>
  <si>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</si>
  <si>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</si>
  <si>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</si>
  <si>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</si>
  <si>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</si>
  <si>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</si>
  <si>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</si>
  <si>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</si>
  <si>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</si>
  <si>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</si>
  <si>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</si>
  <si>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</si>
  <si>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</si>
  <si>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</si>
  <si>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</si>
  <si>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</si>
  <si>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</si>
  <si>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</si>
  <si>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</si>
  <si>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</si>
  <si>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</si>
  <si>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</si>
  <si>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</si>
  <si>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</si>
  <si>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</si>
  <si>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</si>
  <si>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</si>
  <si>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</si>
  <si>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</si>
  <si>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</si>
  <si>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</si>
  <si>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</si>
  <si>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</si>
  <si>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</si>
  <si>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</si>
  <si>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</si>
  <si>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</si>
  <si>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</si>
  <si>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</si>
  <si>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</si>
  <si>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</si>
  <si>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</si>
  <si>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</si>
  <si>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</si>
  <si>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</si>
  <si>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</si>
  <si>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</si>
  <si>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</si>
  <si>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</si>
  <si>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</si>
  <si>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</si>
  <si>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</si>
  <si>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</si>
  <si>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</si>
  <si>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</si>
  <si>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</si>
  <si>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</si>
  <si>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</si>
  <si>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</si>
  <si>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</si>
  <si>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</si>
  <si>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</si>
  <si>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</si>
  <si>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</si>
  <si>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</si>
  <si>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</si>
  <si>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</si>
  <si>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</si>
  <si>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</si>
  <si>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</si>
  <si>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</si>
  <si>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</si>
  <si>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</si>
  <si>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</si>
  <si>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</si>
  <si>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</si>
  <si>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</si>
  <si>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</si>
  <si>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</si>
  <si>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</si>
  <si>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</si>
  <si>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</si>
  <si>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</si>
  <si>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</si>
  <si>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</si>
  <si>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</si>
  <si>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</si>
  <si>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</si>
  <si>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</si>
  <si>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</si>
  <si>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</si>
  <si>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</si>
  <si>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</si>
  <si>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</si>
  <si>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</si>
  <si>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</si>
  <si>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</si>
  <si>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</si>
  <si>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</si>
  <si>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</si>
  <si>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</si>
  <si>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</si>
  <si>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</si>
  <si>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</si>
  <si>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</si>
  <si>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</si>
  <si>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</si>
  <si>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</si>
  <si>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</si>
  <si>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</si>
  <si>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</si>
  <si>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</si>
  <si>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</si>
  <si>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</si>
  <si>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</si>
  <si>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</si>
  <si>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</si>
  <si>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</si>
  <si>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</si>
  <si>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</si>
  <si>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</si>
  <si>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</si>
  <si>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</si>
  <si>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</si>
  <si>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</si>
  <si>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</si>
  <si>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</si>
  <si>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</si>
  <si>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</si>
  <si>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</si>
  <si>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</si>
  <si>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</si>
  <si>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</si>
  <si>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</si>
  <si>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</si>
  <si>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</si>
  <si>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</si>
  <si>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</si>
  <si>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</si>
  <si>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</si>
  <si>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</si>
  <si>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</si>
  <si>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</si>
  <si>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</si>
  <si>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</si>
  <si>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</si>
  <si>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</si>
  <si>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</si>
  <si>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</si>
  <si>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</si>
  <si>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</si>
  <si>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</si>
  <si>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</si>
  <si>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</si>
  <si>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</si>
  <si>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</si>
  <si>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</si>
  <si>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</si>
  <si>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</si>
  <si>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</si>
  <si>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</si>
  <si>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</si>
  <si>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</si>
  <si>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</si>
  <si>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</si>
  <si>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</si>
  <si>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</si>
  <si>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</si>
  <si>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</si>
  <si>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</si>
  <si>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</si>
  <si>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</si>
  <si>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</si>
  <si>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</si>
  <si>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</si>
  <si>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</si>
  <si>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</si>
  <si>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</si>
  <si>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</si>
  <si>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</si>
  <si>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</si>
  <si>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</si>
  <si>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</si>
  <si>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</si>
  <si>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</si>
  <si>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</si>
  <si>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</si>
  <si>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</si>
  <si>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</si>
  <si>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</si>
  <si>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</si>
  <si>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</si>
  <si>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</si>
  <si>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</si>
  <si>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</si>
  <si>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</si>
  <si>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</si>
  <si>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</si>
  <si>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</si>
  <si>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</si>
  <si>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</si>
  <si>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</si>
  <si>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</si>
  <si>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</si>
  <si>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</si>
  <si>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</si>
  <si>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</si>
  <si>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</si>
  <si>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</si>
  <si>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</si>
  <si>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</si>
  <si>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</si>
  <si>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</si>
  <si>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</si>
  <si>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</si>
  <si>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</si>
  <si>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</si>
  <si>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</si>
  <si>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</si>
  <si>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</si>
  <si>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</si>
  <si>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</si>
  <si>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</si>
  <si>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</si>
  <si>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</si>
  <si>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</si>
  <si>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</si>
  <si>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</si>
  <si>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</si>
  <si>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</si>
  <si>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</si>
  <si>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</si>
  <si>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</si>
  <si>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</si>
  <si>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</si>
  <si>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</si>
  <si>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</si>
  <si>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</si>
  <si>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</si>
  <si>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</si>
  <si>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</si>
  <si>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</si>
  <si>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</si>
  <si>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</si>
  <si>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</si>
  <si>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</si>
  <si>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</si>
  <si>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</si>
  <si>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</si>
  <si>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</si>
  <si>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</si>
  <si>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</si>
  <si>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</si>
  <si>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</si>
  <si>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</si>
  <si>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</si>
  <si>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</si>
  <si>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</si>
  <si>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</si>
  <si>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</si>
  <si>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</si>
  <si>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</si>
  <si>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</si>
  <si>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</si>
  <si>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</si>
  <si>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</si>
  <si>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</si>
  <si>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</si>
  <si>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</si>
  <si>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</si>
  <si>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</si>
  <si>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</si>
  <si>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</si>
  <si>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</si>
  <si>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</si>
  <si>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</si>
  <si>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</si>
  <si>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</si>
  <si>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</si>
  <si>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</si>
  <si>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</si>
  <si>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</si>
  <si>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</si>
  <si>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</si>
  <si>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</si>
  <si>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</si>
  <si>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</si>
  <si>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</si>
  <si>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</si>
  <si>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</si>
  <si>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</si>
  <si>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</si>
  <si>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</si>
  <si>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</si>
  <si>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</si>
  <si>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</si>
  <si>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</si>
  <si>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</si>
  <si>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</si>
  <si>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</si>
  <si>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</si>
  <si>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</si>
  <si>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</si>
  <si>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</si>
  <si>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</si>
  <si>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</si>
  <si>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</si>
  <si>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</si>
  <si>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</si>
  <si>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</si>
  <si>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</si>
  <si>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</si>
  <si>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</si>
  <si>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</si>
  <si>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</si>
  <si>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</si>
  <si>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</si>
  <si>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</si>
  <si>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</si>
  <si>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</si>
  <si>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</si>
  <si>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</si>
  <si>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</si>
  <si>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</si>
  <si>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</si>
  <si>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</si>
  <si>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</si>
  <si>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</si>
  <si>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</si>
  <si>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</si>
  <si>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</si>
  <si>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</si>
  <si>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</si>
  <si>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</si>
  <si>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</si>
  <si>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</si>
  <si>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</si>
  <si>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</si>
  <si>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</si>
  <si>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</si>
  <si>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</si>
  <si>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</si>
  <si>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</si>
  <si>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</si>
  <si>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</si>
  <si>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</si>
  <si>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</si>
  <si>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</si>
  <si>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</si>
  <si>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</si>
  <si>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</si>
  <si>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</si>
  <si>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</si>
  <si>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</si>
  <si>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</si>
  <si>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</si>
  <si>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</si>
  <si>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</si>
  <si>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</si>
  <si>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</si>
  <si>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</si>
  <si>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</si>
  <si>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</si>
  <si>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</si>
  <si>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</si>
  <si>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</si>
  <si>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</si>
  <si>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</si>
  <si>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</si>
  <si>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</si>
  <si>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</si>
  <si>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</si>
  <si>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</si>
  <si>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</si>
  <si>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</si>
  <si>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</si>
  <si>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</si>
  <si>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</si>
  <si>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</si>
  <si>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</si>
  <si>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</si>
  <si>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</si>
  <si>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</si>
  <si>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</si>
  <si>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</si>
  <si>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</si>
  <si>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</si>
  <si>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</si>
  <si>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</si>
  <si>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</si>
  <si>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</si>
  <si>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</si>
  <si>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</si>
  <si>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</si>
  <si>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</si>
  <si>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</si>
  <si>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</si>
  <si>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</si>
  <si>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</si>
  <si>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</si>
  <si>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</si>
  <si>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</si>
  <si>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</si>
  <si>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</si>
  <si>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</si>
  <si>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</si>
  <si>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</si>
  <si>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</si>
  <si>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</si>
  <si>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</si>
  <si>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</si>
  <si>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</si>
  <si>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</si>
  <si>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</si>
  <si>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</si>
  <si>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</si>
  <si>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</si>
  <si>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</si>
  <si>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</si>
  <si>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</si>
  <si>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</si>
  <si>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</si>
  <si>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</si>
  <si>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</si>
  <si>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</si>
  <si>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</si>
  <si>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</si>
  <si>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</si>
  <si>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</si>
  <si>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</si>
  <si>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</si>
  <si>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</si>
  <si>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</si>
  <si>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</si>
  <si>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</si>
  <si>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</si>
  <si>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</si>
  <si>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</si>
  <si>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</si>
  <si>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</si>
  <si>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</si>
  <si>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</si>
  <si>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</si>
  <si>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</si>
  <si>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</si>
  <si>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</si>
  <si>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</si>
  <si>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</si>
  <si>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</si>
  <si>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</si>
  <si>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</si>
  <si>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</si>
  <si>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</si>
  <si>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</si>
  <si>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</si>
  <si>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</si>
  <si>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</si>
  <si>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</si>
  <si>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</si>
  <si>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</si>
  <si>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</si>
  <si>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</si>
  <si>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</si>
  <si>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</si>
  <si>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</si>
  <si>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</si>
  <si>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</si>
  <si>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</si>
  <si>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</si>
  <si>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</si>
  <si>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</si>
  <si>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</si>
  <si>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</si>
  <si>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</si>
  <si>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</si>
  <si>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</si>
  <si>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</si>
  <si>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</si>
  <si>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</si>
  <si>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</si>
  <si>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</si>
  <si>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</si>
  <si>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</si>
  <si>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</si>
  <si>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</si>
  <si>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</si>
  <si>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</si>
  <si>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</si>
  <si>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</si>
  <si>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</si>
  <si>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</si>
  <si>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</si>
  <si>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</si>
  <si>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</si>
  <si>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</si>
  <si>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</si>
  <si>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</si>
  <si>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</si>
  <si>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</si>
  <si>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</si>
  <si>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</si>
  <si>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</si>
  <si>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</si>
  <si>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</si>
  <si>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</si>
  <si>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</si>
  <si>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</si>
  <si>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</si>
  <si>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</si>
  <si>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</si>
  <si>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</si>
  <si>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</si>
  <si>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</si>
  <si>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</si>
  <si>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</si>
  <si>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</si>
  <si>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</si>
  <si>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</si>
  <si>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</si>
  <si>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</si>
  <si>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</si>
  <si>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</si>
  <si>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</si>
  <si>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</si>
  <si>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</si>
  <si>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</si>
  <si>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</si>
  <si>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</si>
  <si>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</si>
  <si>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</si>
  <si>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</si>
  <si>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</si>
  <si>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</si>
  <si>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</si>
  <si>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</si>
  <si>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</si>
  <si>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</si>
  <si>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</si>
  <si>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</si>
  <si>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</si>
  <si>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</si>
  <si>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</si>
  <si>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</si>
  <si>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</si>
  <si>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</si>
  <si>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</si>
  <si>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</si>
  <si>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</si>
  <si>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</si>
  <si>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</si>
  <si>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</si>
  <si>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</si>
  <si>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</si>
  <si>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</si>
  <si>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</si>
  <si>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</si>
  <si>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</si>
  <si>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</si>
  <si>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</si>
  <si>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</si>
  <si>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</si>
  <si>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</si>
  <si>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</si>
  <si>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</si>
  <si>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</si>
  <si>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</si>
  <si>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</si>
  <si>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</si>
  <si>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</si>
  <si>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</si>
  <si>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</si>
  <si>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</si>
  <si>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</si>
  <si>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</si>
  <si>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</si>
  <si>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</si>
  <si>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</si>
  <si>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</si>
  <si>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</si>
  <si>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</si>
  <si>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</si>
  <si>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</si>
  <si>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</si>
  <si>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</si>
  <si>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</si>
  <si>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</si>
  <si>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</si>
  <si>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</si>
  <si>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</si>
  <si>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</si>
  <si>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</si>
  <si>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</si>
  <si>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</si>
  <si>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</si>
  <si>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</si>
  <si>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</si>
  <si>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</si>
  <si>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</si>
  <si>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</si>
  <si>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</si>
  <si>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</si>
  <si>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</si>
  <si>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</si>
  <si>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</si>
  <si>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</si>
  <si>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</si>
  <si>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</si>
  <si>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</si>
  <si>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</si>
  <si>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</si>
  <si>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</si>
  <si>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</si>
  <si>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</si>
  <si>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</si>
  <si>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</si>
  <si>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</si>
  <si>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</si>
  <si>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</si>
  <si>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</si>
  <si>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</si>
  <si>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</si>
  <si>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</si>
  <si>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</si>
  <si>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</si>
  <si>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</si>
  <si>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</si>
  <si>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</si>
  <si>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</si>
  <si>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</si>
  <si>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</si>
  <si>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</si>
  <si>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</si>
  <si>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</si>
  <si>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</si>
  <si>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</si>
  <si>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</si>
  <si>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</si>
  <si>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</si>
  <si>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</si>
  <si>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</si>
  <si>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</si>
  <si>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</si>
  <si>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</si>
  <si>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</si>
  <si>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</si>
  <si>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</si>
  <si>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</si>
  <si>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</si>
  <si>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</si>
  <si>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</si>
  <si>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</si>
  <si>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</si>
  <si>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</si>
  <si>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</si>
  <si>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</si>
  <si>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</si>
  <si>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</si>
  <si>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</si>
  <si>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</si>
  <si>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</si>
  <si>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</si>
  <si>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</si>
  <si>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</si>
  <si>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</si>
  <si>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</si>
  <si>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</si>
  <si>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</si>
  <si>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</si>
  <si>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</si>
  <si>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</si>
  <si>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</si>
  <si>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</si>
  <si>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</si>
  <si>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</si>
  <si>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</si>
  <si>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</si>
  <si>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</si>
  <si>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</si>
  <si>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</si>
  <si>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</si>
  <si>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</si>
  <si>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</si>
  <si>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</si>
  <si>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</si>
  <si>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</si>
  <si>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</si>
  <si>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</si>
  <si>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</si>
  <si>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</si>
  <si>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</si>
  <si>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</si>
  <si>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</si>
  <si>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</si>
  <si>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</si>
  <si>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</si>
  <si>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</si>
  <si>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</si>
  <si>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</si>
  <si>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</si>
  <si>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</si>
  <si>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</si>
  <si>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</si>
  <si>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</si>
  <si>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</si>
  <si>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</si>
  <si>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</si>
  <si>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</si>
  <si>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</si>
  <si>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</si>
  <si>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</si>
  <si>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</si>
  <si>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</si>
  <si>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</si>
  <si>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</si>
  <si>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</si>
  <si>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</si>
  <si>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</si>
  <si>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</si>
  <si>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</si>
  <si>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</si>
  <si>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</si>
  <si>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</si>
  <si>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</si>
  <si>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</si>
  <si>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</si>
  <si>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</si>
  <si>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</si>
  <si>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</si>
  <si>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</si>
  <si>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</si>
  <si>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</si>
  <si>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</si>
  <si>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</si>
  <si>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</si>
  <si>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</si>
  <si>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</si>
  <si>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</si>
  <si>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</si>
  <si>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</si>
  <si>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</si>
  <si>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</si>
  <si>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</si>
  <si>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</si>
  <si>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</si>
  <si>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</si>
  <si>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</si>
  <si>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</si>
  <si>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</si>
  <si>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</si>
  <si>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</si>
  <si>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</si>
  <si>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</si>
  <si>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</si>
  <si>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</si>
  <si>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</si>
  <si>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</si>
  <si>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</si>
  <si>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</si>
  <si>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</si>
  <si>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</si>
  <si>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</si>
  <si>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</si>
  <si>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</si>
  <si>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</si>
  <si>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</si>
  <si>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</si>
  <si>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</si>
  <si>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</si>
  <si>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</si>
  <si>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</si>
  <si>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</si>
  <si>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</si>
  <si>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</si>
  <si>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</si>
  <si>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</si>
  <si>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</si>
  <si>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</si>
  <si>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</si>
  <si>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</si>
  <si>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</si>
  <si>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</si>
  <si>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</si>
  <si>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</si>
  <si>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</si>
  <si>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</si>
  <si>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</si>
  <si>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</si>
  <si>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</si>
  <si>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</si>
  <si>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</si>
  <si>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</si>
  <si>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</si>
  <si>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</si>
  <si>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</si>
  <si>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</si>
  <si>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</si>
  <si>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</si>
  <si>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</si>
  <si>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</si>
  <si>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</si>
  <si>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</si>
  <si>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</si>
  <si>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</si>
  <si>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</si>
  <si>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</si>
  <si>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</si>
  <si>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</si>
  <si>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</si>
  <si>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</si>
  <si>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</si>
  <si>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</si>
  <si>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</si>
  <si>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</si>
  <si>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</si>
  <si>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</si>
  <si>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</si>
  <si>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</si>
  <si>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</si>
  <si>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</si>
  <si>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</si>
  <si>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</si>
  <si>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</si>
  <si>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</si>
  <si>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</si>
  <si>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</si>
  <si>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</si>
  <si>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</si>
  <si>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</si>
  <si>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</si>
  <si>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</si>
  <si>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</si>
  <si>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</si>
  <si>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</si>
  <si>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</si>
  <si>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</si>
  <si>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</si>
  <si>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</si>
  <si>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</si>
  <si>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</si>
  <si>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</si>
  <si>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</si>
  <si>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</si>
  <si>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</si>
  <si>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</si>
  <si>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</si>
  <si>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</si>
  <si>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</si>
  <si>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</si>
  <si>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</si>
  <si>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</si>
  <si>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</si>
  <si>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</si>
  <si>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</si>
  <si>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</si>
  <si>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</si>
  <si>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</si>
  <si>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</si>
  <si>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</si>
  <si>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</si>
  <si>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</si>
  <si>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</si>
  <si>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</si>
  <si>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</si>
  <si>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</si>
  <si>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</si>
  <si>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</si>
  <si>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</si>
  <si>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</si>
  <si>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</si>
  <si>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</si>
  <si>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</si>
  <si>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</si>
  <si>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</si>
  <si>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</si>
  <si>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</si>
  <si>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</si>
  <si>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</si>
  <si>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</si>
  <si>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</si>
  <si>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</si>
  <si>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</si>
  <si>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</si>
  <si>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</si>
  <si>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</si>
  <si>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</si>
  <si>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</si>
  <si>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</si>
  <si>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</si>
  <si>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</si>
  <si>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</si>
  <si>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</si>
  <si>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</si>
  <si>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</si>
  <si>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</si>
  <si>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</si>
  <si>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</si>
  <si>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</si>
  <si>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</si>
  <si>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</si>
  <si>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</si>
  <si>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</si>
  <si>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</si>
  <si>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</si>
  <si>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</si>
  <si>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</si>
  <si>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</si>
  <si>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</si>
  <si>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</si>
  <si>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</si>
  <si>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</si>
  <si>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</si>
  <si>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</si>
  <si>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</si>
  <si>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</si>
  <si>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</si>
  <si>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</si>
  <si>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</si>
  <si>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</si>
  <si>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</si>
  <si>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</si>
  <si>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</si>
  <si>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</si>
  <si>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</si>
  <si>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</si>
  <si>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</si>
  <si>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</si>
  <si>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</si>
  <si>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</si>
  <si>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</si>
  <si>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</si>
  <si>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</si>
  <si>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</si>
  <si>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</si>
  <si>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</si>
  <si>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</si>
  <si>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</si>
  <si>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</si>
  <si>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</si>
  <si>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</si>
  <si>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</si>
  <si>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</si>
  <si>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</si>
  <si>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</si>
  <si>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</si>
  <si>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</si>
  <si>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</si>
  <si>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</si>
  <si>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</si>
  <si>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</si>
  <si>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</si>
  <si>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</si>
  <si>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</si>
  <si>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</si>
  <si>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</si>
  <si>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</si>
  <si>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</si>
  <si>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</si>
  <si>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</si>
  <si>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</si>
  <si>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</si>
  <si>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</si>
  <si>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</si>
  <si>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</si>
  <si>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</si>
  <si>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</si>
  <si>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</si>
  <si>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</si>
  <si>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</si>
  <si>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</si>
  <si>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</si>
  <si>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</si>
  <si>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</si>
  <si>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</si>
  <si>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</si>
  <si>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</si>
  <si>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</si>
  <si>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</si>
  <si>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</si>
  <si>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</si>
  <si>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</si>
  <si>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</si>
  <si>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</si>
  <si>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</si>
  <si>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</si>
  <si>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</si>
  <si>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</si>
  <si>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</si>
  <si>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</si>
  <si>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</si>
  <si>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</si>
  <si>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</si>
  <si>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</si>
  <si>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</si>
  <si>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</si>
  <si>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</si>
  <si>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</si>
  <si>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</si>
  <si>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</si>
  <si>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</si>
  <si>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</si>
  <si>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</si>
  <si>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</si>
  <si>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</si>
  <si>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</si>
  <si>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</si>
  <si>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</si>
  <si>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</si>
  <si>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</si>
  <si>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</si>
  <si>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</si>
  <si>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</si>
  <si>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</si>
  <si>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</si>
  <si>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</si>
  <si>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</si>
  <si>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</si>
  <si>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</si>
  <si>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</si>
  <si>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</si>
  <si>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</si>
  <si>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</si>
  <si>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</si>
  <si>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</si>
  <si>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</si>
  <si>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</si>
  <si>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</si>
  <si>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</si>
  <si>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</si>
  <si>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</si>
  <si>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</si>
  <si>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</si>
  <si>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</si>
  <si>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</si>
  <si>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</si>
  <si>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</si>
  <si>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</si>
  <si>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</si>
  <si>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</si>
  <si>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</si>
  <si>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</si>
  <si>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</si>
  <si>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</si>
  <si>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</si>
  <si>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</si>
  <si>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</si>
  <si>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</si>
  <si>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</si>
  <si>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</si>
  <si>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</si>
  <si>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</si>
  <si>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</si>
  <si>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</si>
  <si>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</si>
  <si>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</si>
  <si>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</si>
  <si>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</si>
  <si>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</si>
  <si>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</si>
  <si>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</si>
  <si>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</si>
  <si>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</si>
  <si>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</si>
  <si>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</si>
  <si>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</si>
  <si>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</si>
  <si>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</si>
  <si>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</si>
  <si>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</si>
  <si>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</si>
  <si>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</si>
  <si>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</si>
  <si>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</si>
  <si>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</si>
  <si>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</si>
  <si>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</si>
  <si>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</si>
  <si>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</si>
  <si>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</si>
  <si>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</si>
  <si>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</si>
  <si>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</si>
  <si>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</si>
  <si>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</si>
  <si>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</si>
  <si>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</si>
  <si>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</si>
  <si>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</si>
  <si>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</si>
  <si>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</si>
  <si>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</si>
  <si>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</si>
  <si>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</si>
  <si>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</si>
  <si>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</si>
  <si>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</si>
  <si>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</si>
  <si>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</si>
  <si>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</si>
  <si>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</si>
  <si>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</si>
  <si>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</si>
  <si>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</si>
  <si>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</si>
  <si>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</si>
  <si>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</si>
  <si>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</si>
  <si>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</si>
  <si>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</si>
  <si>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</si>
  <si>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</si>
  <si>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</si>
  <si>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</si>
  <si>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</si>
  <si>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</si>
  <si>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</si>
  <si>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</si>
  <si>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</si>
  <si>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</si>
  <si>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</si>
  <si>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</si>
  <si>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</si>
  <si>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</si>
  <si>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</si>
  <si>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</si>
  <si>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</si>
  <si>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</si>
  <si>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</si>
  <si>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</si>
  <si>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</si>
  <si>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</si>
  <si>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</si>
  <si>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</si>
  <si>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</si>
  <si>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</si>
  <si>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</si>
  <si>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</si>
  <si>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</si>
  <si>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</si>
  <si>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</si>
  <si>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</si>
  <si>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</si>
  <si>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</si>
  <si>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</si>
  <si>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</si>
  <si>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</si>
  <si>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</si>
  <si>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</si>
  <si>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</si>
  <si>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</si>
  <si>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</si>
  <si>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</si>
  <si>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</si>
  <si>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</si>
  <si>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</si>
  <si>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</si>
  <si>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</si>
  <si>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</si>
  <si>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</si>
  <si>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</si>
  <si>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</si>
  <si>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</si>
  <si>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</si>
  <si>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</si>
  <si>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</si>
  <si>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</si>
  <si>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</si>
  <si>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</si>
  <si>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</si>
  <si>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</si>
  <si>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</si>
  <si>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</si>
  <si>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</si>
  <si>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</si>
  <si>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</si>
  <si>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</si>
  <si>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</si>
  <si>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</si>
  <si>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</si>
  <si>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</si>
  <si>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</si>
  <si>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</si>
  <si>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</si>
  <si>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</si>
  <si>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</si>
  <si>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</si>
  <si>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</si>
  <si>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</si>
  <si>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</si>
  <si>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</si>
  <si>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</si>
  <si>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</si>
  <si>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</si>
  <si>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</si>
  <si>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</si>
  <si>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</si>
  <si>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</si>
  <si>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</si>
  <si>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</si>
  <si>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</si>
  <si>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</si>
  <si>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</si>
  <si>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</si>
  <si>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</si>
  <si>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</si>
  <si>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</si>
  <si>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</si>
  <si>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</si>
  <si>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</si>
  <si>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</si>
  <si>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</si>
  <si>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</si>
  <si>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</si>
  <si>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</si>
  <si>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</si>
  <si>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</si>
  <si>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</si>
  <si>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</si>
  <si>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</si>
  <si>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</si>
  <si>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</si>
  <si>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</si>
  <si>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</si>
  <si>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</si>
  <si>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</si>
  <si>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</si>
  <si>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</si>
  <si>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</si>
  <si>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</si>
  <si>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</si>
  <si>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</si>
  <si>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</si>
  <si>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</si>
  <si>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</si>
  <si>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</si>
  <si>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</si>
  <si>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</si>
  <si>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</si>
  <si>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</si>
  <si>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</si>
  <si>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</si>
  <si>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</si>
  <si>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</si>
  <si>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</si>
  <si>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</si>
  <si>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</si>
  <si>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</si>
  <si>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</si>
  <si>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</si>
  <si>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</si>
  <si>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</si>
  <si>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</si>
  <si>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</si>
  <si>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</si>
  <si>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</si>
  <si>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</si>
  <si>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</si>
  <si>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</si>
  <si>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</si>
  <si>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</si>
  <si>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</si>
  <si>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</si>
  <si>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</si>
  <si>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</si>
  <si>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</si>
  <si>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</si>
  <si>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</si>
  <si>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</si>
  <si>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</si>
  <si>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</si>
  <si>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</si>
  <si>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</si>
  <si>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</si>
  <si>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</si>
  <si>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</si>
  <si>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</si>
  <si>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</si>
  <si>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</si>
  <si>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</si>
  <si>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</si>
  <si>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</si>
  <si>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</si>
  <si>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</si>
  <si>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</si>
  <si>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</si>
  <si>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</si>
  <si>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</si>
  <si>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</si>
  <si>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</si>
  <si>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</si>
  <si>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</si>
  <si>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</si>
  <si>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</si>
  <si>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</si>
  <si>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</si>
  <si>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</si>
  <si>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</si>
  <si>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</si>
  <si>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</si>
  <si>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</si>
  <si>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</si>
  <si>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</si>
  <si>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</si>
  <si>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</si>
  <si>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</si>
  <si>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</si>
  <si>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</si>
  <si>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</si>
  <si>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</si>
  <si>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</si>
  <si>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</si>
  <si>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</si>
  <si>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</si>
  <si>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</si>
  <si>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</si>
  <si>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</si>
  <si>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</si>
  <si>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</si>
  <si>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</si>
  <si>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</si>
  <si>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</si>
  <si>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</si>
  <si>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</si>
  <si>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</si>
  <si>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</si>
  <si>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</si>
  <si>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</si>
  <si>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</si>
  <si>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</si>
  <si>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</si>
  <si>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</si>
  <si>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</si>
  <si>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</si>
  <si>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</si>
  <si>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</si>
  <si>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</si>
  <si>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</si>
  <si>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</si>
  <si>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</si>
  <si>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</si>
  <si>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</si>
  <si>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</si>
  <si>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</si>
  <si>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</si>
  <si>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</si>
  <si>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</si>
  <si>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</si>
  <si>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</si>
  <si>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</si>
  <si>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</si>
  <si>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</si>
  <si>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</si>
  <si>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</si>
  <si>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</si>
  <si>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</si>
  <si>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</si>
  <si>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</si>
  <si>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</si>
  <si>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</si>
  <si>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</si>
  <si>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</si>
  <si>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</si>
  <si>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</si>
  <si>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</si>
  <si>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</si>
  <si>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</si>
  <si>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</si>
  <si>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</si>
  <si>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</si>
  <si>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</si>
  <si>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</si>
  <si>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</si>
  <si>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</si>
  <si>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</si>
  <si>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</si>
  <si>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</si>
  <si>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</si>
  <si>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</si>
  <si>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</si>
  <si>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</si>
  <si>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</si>
  <si>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</si>
  <si>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</si>
  <si>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</si>
  <si>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</si>
  <si>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</si>
  <si>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</si>
  <si>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</si>
  <si>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</si>
  <si>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</si>
  <si>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</si>
  <si>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</si>
  <si>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</si>
  <si>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</si>
  <si>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</si>
  <si>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</si>
  <si>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</si>
  <si>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</si>
  <si>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</si>
  <si>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</si>
  <si>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</si>
  <si>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</si>
  <si>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</si>
  <si>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</si>
  <si>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</si>
  <si>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</si>
  <si>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</si>
  <si>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</si>
  <si>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</si>
  <si>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</si>
  <si>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</si>
  <si>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</si>
  <si>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</si>
  <si>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</si>
  <si>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</si>
  <si>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</si>
  <si>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</si>
  <si>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</si>
  <si>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</si>
  <si>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</si>
  <si>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</si>
  <si>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</si>
  <si>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</si>
  <si>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</si>
  <si>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</si>
  <si>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</si>
  <si>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</si>
  <si>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</si>
  <si>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</si>
  <si>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</si>
  <si>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</si>
  <si>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</si>
  <si>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</si>
  <si>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</si>
  <si>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</si>
  <si>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</si>
  <si>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</si>
  <si>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</si>
  <si>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</si>
  <si>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</si>
  <si>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</si>
  <si>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</si>
  <si>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</si>
  <si>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</si>
  <si>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</si>
  <si>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</si>
  <si>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</si>
  <si>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</si>
  <si>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</si>
  <si>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</si>
  <si>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</si>
  <si>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</si>
  <si>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</si>
  <si>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</si>
  <si>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</si>
  <si>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</si>
  <si>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</si>
  <si>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</si>
  <si>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</si>
  <si>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</si>
  <si>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</si>
  <si>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</si>
  <si>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</si>
  <si>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</si>
  <si>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</si>
  <si>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</si>
  <si>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</si>
  <si>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</si>
  <si>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</si>
  <si>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</si>
  <si>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</si>
  <si>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</si>
  <si>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</si>
  <si>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</si>
  <si>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</si>
  <si>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</si>
  <si>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</si>
  <si>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</si>
  <si>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</si>
  <si>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</si>
  <si>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</si>
  <si>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</si>
  <si>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</si>
  <si>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</si>
  <si>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</si>
  <si>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</si>
  <si>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</si>
  <si>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</si>
  <si>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</si>
  <si>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</si>
  <si>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</si>
  <si>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</si>
  <si>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</si>
  <si>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</si>
  <si>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</si>
  <si>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</si>
  <si>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</si>
  <si>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</si>
  <si>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</si>
  <si>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</si>
  <si>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</si>
  <si>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</si>
  <si>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</si>
  <si>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</si>
  <si>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</si>
  <si>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</si>
  <si>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</si>
  <si>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</si>
  <si>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</si>
  <si>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</si>
  <si>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</si>
  <si>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</si>
  <si>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</si>
  <si>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</si>
  <si>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</si>
  <si>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</si>
  <si>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</si>
  <si>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</si>
  <si>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</si>
  <si>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</si>
  <si>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</si>
  <si>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</si>
  <si>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</si>
  <si>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</si>
  <si>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</si>
  <si>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</si>
  <si>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</si>
  <si>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</si>
  <si>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</si>
  <si>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</si>
  <si>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</si>
  <si>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</si>
  <si>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</si>
  <si>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</si>
  <si>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</si>
  <si>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</si>
  <si>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</si>
  <si>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</si>
  <si>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</si>
  <si>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</si>
  <si>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</si>
  <si>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</si>
  <si>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</si>
  <si>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</si>
  <si>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</si>
  <si>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</si>
  <si>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</si>
  <si>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</si>
  <si>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</si>
  <si>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</si>
  <si>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</si>
  <si>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</si>
  <si>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</si>
  <si>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</si>
  <si>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</si>
  <si>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</si>
  <si>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</si>
  <si>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</si>
  <si>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</si>
  <si>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</si>
  <si>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</si>
  <si>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</si>
  <si>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</si>
  <si>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</si>
  <si>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</si>
  <si>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</si>
  <si>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</si>
  <si>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</si>
  <si>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</si>
  <si>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</si>
  <si>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</si>
  <si>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</si>
  <si>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</si>
  <si>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</si>
  <si>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</si>
  <si>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</si>
  <si>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</si>
  <si>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</si>
  <si>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</si>
  <si>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</si>
  <si>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</si>
  <si>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</si>
  <si>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</si>
  <si>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</si>
  <si>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</si>
  <si>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</si>
  <si>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</si>
  <si>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</si>
  <si>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</si>
  <si>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</si>
  <si>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</si>
  <si>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</si>
  <si>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</si>
  <si>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</si>
  <si>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</si>
  <si>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</si>
  <si>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</si>
  <si>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</si>
  <si>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</si>
  <si>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</si>
  <si>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</si>
  <si>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</si>
  <si>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</si>
  <si>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</si>
  <si>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</si>
  <si>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</si>
  <si>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</si>
  <si>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</si>
  <si>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</si>
  <si>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</si>
  <si>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</si>
  <si>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</si>
  <si>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</si>
  <si>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</si>
  <si>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</si>
  <si>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</si>
  <si>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</si>
  <si>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</si>
  <si>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</si>
  <si>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</si>
  <si>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</si>
  <si>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</si>
  <si>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</si>
  <si>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</si>
  <si>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</si>
  <si>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</si>
  <si>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</si>
  <si>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</si>
  <si>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</si>
  <si>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</si>
  <si>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</si>
  <si>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</si>
  <si>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</si>
  <si>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</si>
  <si>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</si>
  <si>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</si>
  <si>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</si>
  <si>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</si>
  <si>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</si>
  <si>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</si>
  <si>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</si>
  <si>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</si>
  <si>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</si>
  <si>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</si>
  <si>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</si>
  <si>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</si>
  <si>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</si>
  <si>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</si>
  <si>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</si>
  <si>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</si>
  <si>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</si>
  <si>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</si>
  <si>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</si>
  <si>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</si>
  <si>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</si>
  <si>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</si>
  <si>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</si>
  <si>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</si>
  <si>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</si>
  <si>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</si>
  <si>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</si>
  <si>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</si>
  <si>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</si>
  <si>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</si>
  <si>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</si>
  <si>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</si>
  <si>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</si>
  <si>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</si>
  <si>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</si>
  <si>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</si>
  <si>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</si>
  <si>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</si>
  <si>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</si>
  <si>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</si>
  <si>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</si>
  <si>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</si>
  <si>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</si>
  <si>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</si>
  <si>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</si>
  <si>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</si>
  <si>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</si>
  <si>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</si>
  <si>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</si>
  <si>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</si>
  <si>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</si>
  <si>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</si>
  <si>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</si>
  <si>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</si>
  <si>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</si>
  <si>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</si>
  <si>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</si>
  <si>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</si>
  <si>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</si>
  <si>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</si>
  <si>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</si>
  <si>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</si>
  <si>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</si>
  <si>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</si>
  <si>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</si>
  <si>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</si>
  <si>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</si>
  <si>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</si>
  <si>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</si>
  <si>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</si>
  <si>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</si>
  <si>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</si>
  <si>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</si>
  <si>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</si>
  <si>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</si>
  <si>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</si>
  <si>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</si>
  <si>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</si>
  <si>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</si>
  <si>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</si>
  <si>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</si>
  <si>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</si>
  <si>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</si>
  <si>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</si>
  <si>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</si>
  <si>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</si>
  <si>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</si>
  <si>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</si>
  <si>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</si>
  <si>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</si>
  <si>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</si>
  <si>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</si>
  <si>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</si>
  <si>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</si>
  <si>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</si>
  <si>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</si>
  <si>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</si>
  <si>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</si>
  <si>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</si>
  <si>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</si>
  <si>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</si>
  <si>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</si>
  <si>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</si>
  <si>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</si>
  <si>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</si>
  <si>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</si>
  <si>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</si>
  <si>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</si>
  <si>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</si>
  <si>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</si>
  <si>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</si>
  <si>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</si>
  <si>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</si>
  <si>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</si>
  <si>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</si>
  <si>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</si>
  <si>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</si>
  <si>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</si>
  <si>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</si>
  <si>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</si>
  <si>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</si>
  <si>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</si>
  <si>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</si>
  <si>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</si>
  <si>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</si>
  <si>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</si>
  <si>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</si>
  <si>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</si>
  <si>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</si>
  <si>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</si>
  <si>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</si>
  <si>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</si>
  <si>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</si>
  <si>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</si>
  <si>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</si>
  <si>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</si>
  <si>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</si>
  <si>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</si>
  <si>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</si>
  <si>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</si>
  <si>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</si>
  <si>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</si>
  <si>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</si>
  <si>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</si>
  <si>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</si>
  <si>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</si>
  <si>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</si>
  <si>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</si>
  <si>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</si>
  <si>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</si>
  <si>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</si>
  <si>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</si>
  <si>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</si>
  <si>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</si>
  <si>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</si>
  <si>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</si>
  <si>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</si>
  <si>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</si>
  <si>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</si>
  <si>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</si>
  <si>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</si>
  <si>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</si>
  <si>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</si>
  <si>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</si>
  <si>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</si>
  <si>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</si>
  <si>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</si>
  <si>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</si>
  <si>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</si>
  <si>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</si>
  <si>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</si>
  <si>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</si>
  <si>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</si>
  <si>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</si>
  <si>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</si>
  <si>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</si>
  <si>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</si>
  <si>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</si>
  <si>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</si>
  <si>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</si>
  <si>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</si>
  <si>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</si>
  <si>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</si>
  <si>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</si>
  <si>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</si>
  <si>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</si>
  <si>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</si>
  <si>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</si>
  <si>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</si>
  <si>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</si>
  <si>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</si>
  <si>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</si>
  <si>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</si>
  <si>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</si>
  <si>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</si>
  <si>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</si>
  <si>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</si>
  <si>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</si>
  <si>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</si>
  <si>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</si>
  <si>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</si>
  <si>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</si>
  <si>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</si>
  <si>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</si>
  <si>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</si>
  <si>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</si>
  <si>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</si>
  <si>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</si>
  <si>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</si>
  <si>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</si>
  <si>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</si>
  <si>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</si>
  <si>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</si>
  <si>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</si>
  <si>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</si>
  <si>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</si>
  <si>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</si>
  <si>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</si>
  <si>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</si>
  <si>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</si>
  <si>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</si>
  <si>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</si>
  <si>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</si>
  <si>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</si>
  <si>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</si>
  <si>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</si>
  <si>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</si>
  <si>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</si>
  <si>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</si>
  <si>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</si>
  <si>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</si>
  <si>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</si>
  <si>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</si>
  <si>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</si>
  <si>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</si>
  <si>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</si>
  <si>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</si>
  <si>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</si>
  <si>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</si>
  <si>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</si>
  <si>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</si>
  <si>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</si>
  <si>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</si>
  <si>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</si>
  <si>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</si>
  <si>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</si>
  <si>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</si>
  <si>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</si>
  <si>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</si>
  <si>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</si>
  <si>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</si>
  <si>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</si>
  <si>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</si>
  <si>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</si>
  <si>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</si>
  <si>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</si>
  <si>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</si>
  <si>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</si>
  <si>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</si>
  <si>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</si>
  <si>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</si>
  <si>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</si>
  <si>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</si>
  <si>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</si>
  <si>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</si>
  <si>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</si>
  <si>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</si>
  <si>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</si>
  <si>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</si>
  <si>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</si>
  <si>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</si>
  <si>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</si>
  <si>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</si>
  <si>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</si>
  <si>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</si>
  <si>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</si>
  <si>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</si>
  <si>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</si>
  <si>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</si>
  <si>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</si>
  <si>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</si>
  <si>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</si>
  <si>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</si>
  <si>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</si>
  <si>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</si>
  <si>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</si>
  <si>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</si>
  <si>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</si>
  <si>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</si>
  <si>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</si>
  <si>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</si>
  <si>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</si>
  <si>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</si>
  <si>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</si>
  <si>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</si>
  <si>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</si>
  <si>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</si>
  <si>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</si>
  <si>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</si>
  <si>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</si>
  <si>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</si>
  <si>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</si>
  <si>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</si>
  <si>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</si>
  <si>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</si>
  <si>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</si>
  <si>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</si>
  <si>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</si>
  <si>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</si>
  <si>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</si>
  <si>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</si>
  <si>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</si>
  <si>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</si>
  <si>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</si>
  <si>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</si>
  <si>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</si>
  <si>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</si>
  <si>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</si>
  <si>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</si>
  <si>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</si>
  <si>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</si>
  <si>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</si>
  <si>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</si>
  <si>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</si>
  <si>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</si>
  <si>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</si>
  <si>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</si>
  <si>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</si>
  <si>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</si>
  <si>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</si>
  <si>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</si>
  <si>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</si>
  <si>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</si>
  <si>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</si>
  <si>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</si>
  <si>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</si>
  <si>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</si>
  <si>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</si>
  <si>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</si>
  <si>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</si>
  <si>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</si>
  <si>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</si>
  <si>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</si>
  <si>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</si>
  <si>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</si>
  <si>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</si>
  <si>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</si>
  <si>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</si>
  <si>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</si>
  <si>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</si>
  <si>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</si>
  <si>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</si>
  <si>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</si>
  <si>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</si>
  <si>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</si>
  <si>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</si>
  <si>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</si>
  <si>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</si>
  <si>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</si>
  <si>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</si>
  <si>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</si>
  <si>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</si>
  <si>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</si>
  <si>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</si>
  <si>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</si>
  <si>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</si>
  <si>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</si>
  <si>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</si>
  <si>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</si>
  <si>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</si>
  <si>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</si>
  <si>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</si>
  <si>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</si>
  <si>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</si>
  <si>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</si>
  <si>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</si>
  <si>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</si>
  <si>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</si>
  <si>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</si>
  <si>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</si>
  <si>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</si>
  <si>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</si>
  <si>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</si>
  <si>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</si>
  <si>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</si>
  <si>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</si>
  <si>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</si>
  <si>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</si>
  <si>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</si>
  <si>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</si>
  <si>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</si>
  <si>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</si>
  <si>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</si>
  <si>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</si>
  <si>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</si>
  <si>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</si>
  <si>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</si>
  <si>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</si>
  <si>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</si>
  <si>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</si>
  <si>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</si>
  <si>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</si>
  <si>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</si>
  <si>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</si>
  <si>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</si>
  <si>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</si>
  <si>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</si>
  <si>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</si>
  <si>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</si>
  <si>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</si>
  <si>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</si>
  <si>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</si>
  <si>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</si>
  <si>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</si>
  <si>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</si>
  <si>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</si>
  <si>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</si>
  <si>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</si>
  <si>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</si>
  <si>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</si>
  <si>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</si>
  <si>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</si>
  <si>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</si>
  <si>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</si>
  <si>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</si>
  <si>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</si>
  <si>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</si>
  <si>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</si>
  <si>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</si>
  <si>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</si>
  <si>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</si>
  <si>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</si>
  <si>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</si>
  <si>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</si>
  <si>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</si>
  <si>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</si>
  <si>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</si>
  <si>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</si>
  <si>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</si>
  <si>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</si>
  <si>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</si>
  <si>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</si>
  <si>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</si>
  <si>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</si>
  <si>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</si>
  <si>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</si>
  <si>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</si>
  <si>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</si>
  <si>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</si>
  <si>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</si>
  <si>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</si>
  <si>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</si>
  <si>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</si>
  <si>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</si>
  <si>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</si>
  <si>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</si>
  <si>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</si>
  <si>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</si>
  <si>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</si>
  <si>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</si>
  <si>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</si>
  <si>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</si>
  <si>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</si>
  <si>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</si>
  <si>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</si>
  <si>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</si>
  <si>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</si>
  <si>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</si>
  <si>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</si>
  <si>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</si>
  <si>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</si>
  <si>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</si>
  <si>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</si>
  <si>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</si>
  <si>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</si>
  <si>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</si>
  <si>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</si>
  <si>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</si>
  <si>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</si>
  <si>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</si>
  <si>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</si>
  <si>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</si>
  <si>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</si>
  <si>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</si>
  <si>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</si>
  <si>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</si>
  <si>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</si>
  <si>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</si>
  <si>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</si>
  <si>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</si>
  <si>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</si>
  <si>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</si>
  <si>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</si>
  <si>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</si>
  <si>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</si>
  <si>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</si>
  <si>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</si>
  <si>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</si>
  <si>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</si>
  <si>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</si>
  <si>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</si>
  <si>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</si>
  <si>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</si>
  <si>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</si>
  <si>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</si>
  <si>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</si>
  <si>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</si>
  <si>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</si>
  <si>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</si>
  <si>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</si>
  <si>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</si>
  <si>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</si>
  <si>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</si>
  <si>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</si>
  <si>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</si>
  <si>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</si>
  <si>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</si>
  <si>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</si>
  <si>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</si>
  <si>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</si>
  <si>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</si>
  <si>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</si>
  <si>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</si>
  <si>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</si>
  <si>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</si>
  <si>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</si>
  <si>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</si>
  <si>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</si>
  <si>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</si>
  <si>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</si>
  <si>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</si>
  <si>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</si>
  <si>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</si>
  <si>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</si>
  <si>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</si>
  <si>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</si>
  <si>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</si>
  <si>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</si>
  <si>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</si>
  <si>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</si>
  <si>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</si>
  <si>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</si>
  <si>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</si>
  <si>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</si>
  <si>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</si>
  <si>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</si>
  <si>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</si>
  <si>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</si>
  <si>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</si>
  <si>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</si>
  <si>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</si>
  <si>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</si>
  <si>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</si>
  <si>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</si>
  <si>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</si>
  <si>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</si>
  <si>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</si>
  <si>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</si>
  <si>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</si>
  <si>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</si>
  <si>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</si>
  <si>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</si>
  <si>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</si>
  <si>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</si>
  <si>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</si>
  <si>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</si>
  <si>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</si>
  <si>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</si>
  <si>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</si>
  <si>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</si>
  <si>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</si>
  <si>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</si>
  <si>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</si>
  <si>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</si>
  <si>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</si>
  <si>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</si>
  <si>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</si>
  <si>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</si>
  <si>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</si>
  <si>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</si>
  <si>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</si>
  <si>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</si>
  <si>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</si>
  <si>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</si>
  <si>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</si>
  <si>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</si>
  <si>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</si>
  <si>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</si>
  <si>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</si>
  <si>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</si>
  <si>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</si>
  <si>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</si>
  <si>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</si>
  <si>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</si>
  <si>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</si>
  <si>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</si>
  <si>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</si>
  <si>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</si>
  <si>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</si>
  <si>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</si>
  <si>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</si>
  <si>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</si>
  <si>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</si>
  <si>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</si>
  <si>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</si>
  <si>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</si>
  <si>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</si>
  <si>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</si>
  <si>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</si>
  <si>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</si>
  <si>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</si>
  <si>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</si>
  <si>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</si>
  <si>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</si>
  <si>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</si>
  <si>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</si>
  <si>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</si>
  <si>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</si>
  <si>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</si>
  <si>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</si>
  <si>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</si>
  <si>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</si>
  <si>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</si>
  <si>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</si>
  <si>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</si>
  <si>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</si>
  <si>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</si>
  <si>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</si>
  <si>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</si>
  <si>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</si>
  <si>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</si>
  <si>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</si>
  <si>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</si>
  <si>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</si>
  <si>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</si>
  <si>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</si>
  <si>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</si>
  <si>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</si>
  <si>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</si>
  <si>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</si>
  <si>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</si>
  <si>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</si>
  <si>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</si>
  <si>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</si>
  <si>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</si>
  <si>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</si>
  <si>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</si>
  <si>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</si>
  <si>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</si>
  <si>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</si>
  <si>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</si>
  <si>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</si>
  <si>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</si>
  <si>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</si>
  <si>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</si>
  <si>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</si>
  <si>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</si>
  <si>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</si>
  <si>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</si>
  <si>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</si>
  <si>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</si>
  <si>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</si>
  <si>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</si>
  <si>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</si>
  <si>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</si>
  <si>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</si>
  <si>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</si>
  <si>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</si>
  <si>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</si>
  <si>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</si>
  <si>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</si>
  <si>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</si>
  <si>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</si>
  <si>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</si>
  <si>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</si>
  <si>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</si>
  <si>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</si>
  <si>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</si>
  <si>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</si>
  <si>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</si>
  <si>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</si>
  <si>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</si>
  <si>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</si>
  <si>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</si>
  <si>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</si>
  <si>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</si>
  <si>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</si>
  <si>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</si>
  <si>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</si>
  <si>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</si>
  <si>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</si>
  <si>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</si>
  <si>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</si>
  <si>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</si>
  <si>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</si>
  <si>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</si>
  <si>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</si>
  <si>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</si>
  <si>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</si>
  <si>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</si>
  <si>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</si>
  <si>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</si>
  <si>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</si>
  <si>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</si>
  <si>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</si>
  <si>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</si>
  <si>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</si>
  <si>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</si>
  <si>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</si>
  <si>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</si>
  <si>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</si>
  <si>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</si>
  <si>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</si>
  <si>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</si>
  <si>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</si>
  <si>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</si>
  <si>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</si>
  <si>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</si>
  <si>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</si>
  <si>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</si>
  <si>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</si>
  <si>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</si>
  <si>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</si>
  <si>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</si>
  <si>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</si>
  <si>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</si>
  <si>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</si>
  <si>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</si>
  <si>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</si>
  <si>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</si>
  <si>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</si>
  <si>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</si>
  <si>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</si>
  <si>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</si>
  <si>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</si>
  <si>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</si>
  <si>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</si>
  <si>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</si>
  <si>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</si>
  <si>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</si>
  <si>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</si>
  <si>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</si>
  <si>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</si>
  <si>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</si>
  <si>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</si>
  <si>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</si>
  <si>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</si>
  <si>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</si>
  <si>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</si>
  <si>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</si>
  <si>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</si>
  <si>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</si>
  <si>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</si>
  <si>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</si>
  <si>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</si>
  <si>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</si>
  <si>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</si>
  <si>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</si>
  <si>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</si>
  <si>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</si>
  <si>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</si>
  <si>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</si>
  <si>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</si>
  <si>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</si>
  <si>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</si>
  <si>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</si>
  <si>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</si>
  <si>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</si>
  <si>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</si>
  <si>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</si>
  <si>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</si>
  <si>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</si>
  <si>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</si>
  <si>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</si>
  <si>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</si>
  <si>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</si>
  <si>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</si>
  <si>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</si>
  <si>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</si>
  <si>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</si>
  <si>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</si>
  <si>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</si>
  <si>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</si>
  <si>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</si>
  <si>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</si>
  <si>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</si>
  <si>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</si>
  <si>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</si>
  <si>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</si>
  <si>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</si>
  <si>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</si>
  <si>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</si>
  <si>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</si>
  <si>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</si>
  <si>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</si>
  <si>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</si>
  <si>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</si>
  <si>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</si>
  <si>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</si>
  <si>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</si>
  <si>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</si>
  <si>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</si>
  <si>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</si>
  <si>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</si>
  <si>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</si>
  <si>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</si>
  <si>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</si>
  <si>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</si>
  <si>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</si>
  <si>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</si>
  <si>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</si>
  <si>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</si>
  <si>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</si>
  <si>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</si>
  <si>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</si>
  <si>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</si>
  <si>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</si>
  <si>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</si>
  <si>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</si>
  <si>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</si>
  <si>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</si>
  <si>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</si>
  <si>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</si>
  <si>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</si>
  <si>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</si>
  <si>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</si>
  <si>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</si>
  <si>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</si>
  <si>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</si>
  <si>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</si>
  <si>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</si>
  <si>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</si>
  <si>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</si>
  <si>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</si>
  <si>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</si>
  <si>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</si>
  <si>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</si>
  <si>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</si>
  <si>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</si>
  <si>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</si>
  <si>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</si>
  <si>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</si>
  <si>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</si>
  <si>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</si>
  <si>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</si>
  <si>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</si>
  <si>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</si>
  <si>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</si>
  <si>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</si>
  <si>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</si>
  <si>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</si>
  <si>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</si>
  <si>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</si>
  <si>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</si>
  <si>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</si>
  <si>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</si>
  <si>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</si>
  <si>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</si>
  <si>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</si>
  <si>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</si>
  <si>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</si>
  <si>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</si>
  <si>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</si>
  <si>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</si>
  <si>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</si>
  <si>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</si>
  <si>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</si>
  <si>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</si>
  <si>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</si>
  <si>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</si>
  <si>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</si>
  <si>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</si>
  <si>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</si>
  <si>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</si>
  <si>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</si>
  <si>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</si>
  <si>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</si>
  <si>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</si>
  <si>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</si>
  <si>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</si>
  <si>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</si>
  <si>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</si>
  <si>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</si>
  <si>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</si>
  <si>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</si>
  <si>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</si>
  <si>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</si>
  <si>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</si>
  <si>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</si>
  <si>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</si>
  <si>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</si>
  <si>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</si>
  <si>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</si>
  <si>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</si>
  <si>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</si>
  <si>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</si>
  <si>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</si>
  <si>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</si>
  <si>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</si>
  <si>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</si>
  <si>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</si>
  <si>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</si>
  <si>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</si>
  <si>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</si>
  <si>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</si>
  <si>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</si>
  <si>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</si>
  <si>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</si>
  <si>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</si>
  <si>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</si>
  <si>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</si>
  <si>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</si>
  <si>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</si>
  <si>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</si>
  <si>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</si>
  <si>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</si>
  <si>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</si>
  <si>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</si>
  <si>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</si>
  <si>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</si>
  <si>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</si>
  <si>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</si>
  <si>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</si>
  <si>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</si>
  <si>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</si>
  <si>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</si>
  <si>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</si>
  <si>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</si>
  <si>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</si>
  <si>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</si>
  <si>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</si>
  <si>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</si>
  <si>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</si>
  <si>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</si>
  <si>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</si>
  <si>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</si>
  <si>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</si>
  <si>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</si>
  <si>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</si>
  <si>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</si>
  <si>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</si>
  <si>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</si>
  <si>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</si>
  <si>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</si>
  <si>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</si>
  <si>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</si>
  <si>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</si>
  <si>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</si>
  <si>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</si>
  <si>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</si>
  <si>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</si>
  <si>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</si>
  <si>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</si>
  <si>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</si>
  <si>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</si>
  <si>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</si>
  <si>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</si>
  <si>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</si>
  <si>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</si>
  <si>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</si>
  <si>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</si>
  <si>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</si>
  <si>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</si>
  <si>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</si>
  <si>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</si>
  <si>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</si>
  <si>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</si>
  <si>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</si>
  <si>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</si>
  <si>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</si>
  <si>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</si>
  <si>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</si>
  <si>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</si>
  <si>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</si>
  <si>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</si>
  <si>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</si>
  <si>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</si>
  <si>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</si>
  <si>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</si>
  <si>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</si>
  <si>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</si>
  <si>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administrativa@gobernacionquindio.gov.co</t>
  </si>
  <si>
    <t>PRESTACIÓN DE SERVICIOS DE TRANSPORTE TERRESTRE AUTOMOTOR ESPECIAL PARA CUBRIR EL DESPLAZAMIENTO DEL PERSONAL, TRASLADO DE BIENES MUEBLES Y MATERIALES DE LA ADMINISTRACIÓN DEPARTAMENTAL</t>
  </si>
  <si>
    <t>MANTENIMIENTO PREVENTIVO Y CORRECTIVO, CON SUMINISTRO, INSTALACIÓN Y MANO DE OBRA, PARA LOS VEHÍCULOS LIVIANOS QUE CONFORMAN EL PARQUE AUTOMOTOR DE PROPIEDAD DEL DEPARTAMENTO DEL QUINDÍO</t>
  </si>
  <si>
    <t xml:space="preserve">SUMINISTRO DE ELEMENTOS Y MATERIALES DE FERRETERÍA, CONSTRUCCIÓN Y ELÉCTRICOS, PARA ATENDER NECESIDADES DE MANTENIMIENTO DE BIENES MUEBLES E INMUEBLES PROPIEDAD DEL DEPARTAMENTO DEL QUINDÍO </t>
  </si>
  <si>
    <t>14111500;44121600</t>
  </si>
  <si>
    <t>14111500;82101500</t>
  </si>
  <si>
    <t xml:space="preserve">MANTENIMIENTO PREVENTIVO Y CORRECTIVO, CON SUMINISTRO, INSTALACIÓN Y MANO DE OBRA, PARA LAS PLANTAS ELÉCTRICAS DE PROPIEDAD DEL DEPARTAMENTO DEL QUINDÍO </t>
  </si>
  <si>
    <t>72102103;72102104;72102106</t>
  </si>
  <si>
    <t xml:space="preserve">PRESTAR EL SERVICIO DE FUMIGACIÓN Y CONTROL DE PLAGAS (INSECTOS VOLADORES, RASTREROS, ROEDORES MENORES, ÁCAROS) DE LA PLANTA FÍSICIA DE LA ADMINISTRACIÓN DEPARTAMENTAL </t>
  </si>
  <si>
    <t>53102710;53102704</t>
  </si>
  <si>
    <t>PRESTAR LOS SERVICIOS DE PUBLICACIÓN DE EDICTOS NECESARIOS PARA EL DEBIDO FUNCIONAMIENTO DE LA ADMINISTRACIÓN DEPARTAMENTAL DEL QUINDÍO</t>
  </si>
  <si>
    <t>PRESTACIÓN DE SERVICIOS PARA EL AVALÚO DE BIENES MUEBLES E INMUEBLES QUE REQUIERA EL DEPARTAMENTO DEL QUINDÍO</t>
  </si>
  <si>
    <t>CONTRATO DE PRESTACIÓN DE SERVICIOS PROFESIONALES PARA REALIZAR LAS DIFERENTES ACTIVIDADES DE LAOFICINA DE CONTROL INTERNO DISCIPLINARIO DEL DEPARTAMENTO DEL QUINDÍO</t>
  </si>
  <si>
    <t xml:space="preserve">PAULA ANDREA HUERTAS ARCILA </t>
  </si>
  <si>
    <t>notificaionesjudiciales@quindio.gov.co</t>
  </si>
  <si>
    <t>agricultura@gobernacionquindio.gov.co</t>
  </si>
  <si>
    <t>JULIO CESAR CORTES PULIDO</t>
  </si>
  <si>
    <t>cultura@quindio.gov.co</t>
  </si>
  <si>
    <t>CONTRATOS DE  APOYO A LA GESTION  TECNICOS Y O TECNOLOGOS PARA REALIZAR LAS DIFERENTES ACTIVIDADES DE LA SECRETARIA DE CULTUTA  DEL DEPARTAMENTO</t>
  </si>
  <si>
    <t>educacion@gobernacionquindio.gov.co</t>
  </si>
  <si>
    <t>SUMINISTRO DE PAPELERÍA MEMBRETEADA IMPRESA Y MATERIALES LITOGRÁFICOS DE CONFORMIDAD CON LAS ESPECIFICACIONES TÉCNICAS, NECESARIOS PARA EL DESARROLLO DE LAS ACTIVIDADES DE LA ADMINISTRACIÓN DEPARTAMENTAL.</t>
  </si>
  <si>
    <t>SUMINISTRO DE TIQUETES AÉREOS A TRAVÉS DEL ACUERDO MARCO DE PRECIOS NRO. CCE-853-1-AMP-2019, SUSCRITO POR LA AGENCIA NACIONAL DE CONTRATACIÓN PÚBLICA - COLOMBIA COMPRA EFICIENTE.</t>
  </si>
  <si>
    <t>FORTALECIMIENTO DE LAS ESTRATEGIAS PARA EL ACCESO,  PERMANENCIA Y SEGURIDAD  DE LOS NIÑOS, NIÑAS Y JÓVENES EN EL  SISTEMA  EDUCATIVO DEL DEPARTAMENTO DEL QUINDÍO. (PERSONAL DE ASEO)</t>
  </si>
  <si>
    <t>FORTALECIMIENTO DE LAS ESTRATEGIAS PARA EL ACCESO,  PERMANENCIA Y SEGURIDAD    DE LOS NIÑOS, NIÑAS Y JÓVENES EN EL  SISTEMA  EDUCATIVO DEL DEPARTAMENTO DEL QUINDÍO. (PERSONAL DE VIGILANCIA)</t>
  </si>
  <si>
    <t>SUMINISTRO DE MEDALLERIA, DISTINCIONES Y RECONOCIMIENTOS PARA LAS DIFERENTES ACTIVIDADES Y EVENTOS PROTOCOLARIOS QUE ADELANTA O ACOMPAÑA LA ADMINISTRACION DEPARTAMENTAL DEL QUINDIO</t>
  </si>
  <si>
    <t>0;4</t>
  </si>
  <si>
    <t>ARRENDAMIENTO DE UN  APLICATIVO PRESUPUESTAL Y  CONTABLE PARALAS 53  INSTITUCIONES EDUCATIVAS OFICIALES DEL DEPARTAMENTO DEL QUINDIO</t>
  </si>
  <si>
    <t>CAPACITACIÓN PARA LAS 54  INSTITUCIONES EDUCATIVAS OFICIALES ADSCRITAS A LA SECRETARIA DE EDUCACIÓN DEPARTAMENTAL EN EL MANEJO DE LOS FONDOS DE SERVICIOS EDUCATIVOS</t>
  </si>
  <si>
    <t>CONTRATAR EL PROGRAMA DE SEGUROS REQUERIDO PARA LA ADECUADA PROTECCIÓN DE LOS BIENES MUEBLES E INMUEBLES E INTERESES PATRIMONIALES DEL DEPARTAMENTO DEL QUINDIO, LOS BIENES MUEBLES E INMUEBLES E INTERESES PATRIMONIALES DE PROPIEDAD DE LAS 54 INSTITUCIONES EDUCATIVAS DEL DEPARTAMENTO DEL QUINDIO ADSCRITAS A LA SECRETARIA DE EDUCACIÓN DEPARTAMENTAL Y LA POLIZA DE VIDA GRUPO PARA EL SEÑOR GOBERNADOR Y LOS HONORABLES DIPUTADOS DE LA ASAMBLEA DEPARTAMENTAL ASÍ COMO AQUELLOS POR LOS QUE SEA O FUERE LEGALMENTE RESPONSABLE O LE CORRESPONDA ASEGURAR EN VIRTUD DE DISPOSICIÓN LEGAL O CONTRACTUAL".</t>
  </si>
  <si>
    <t>PRESTACIÓN DE SERVICIOS PROFESIONALES PARA FORTALECER LOS PROCESOS DESARROLLADOS DESDE CONTROL INTERNO Y JURIDICA EN PRO DEL MEJORAMIENTO Y LA EFICIENCIA DEL SECTOR EDUCATIVO, LA SECRETARÍA DE EDUCACIÓN DEPARTAMENTAL E INSTITUCONES EDUCATIVAS OFICIALES ADSCRITAS A LA ETC</t>
  </si>
  <si>
    <t>SERVICIO DE CONECTIVIDAD PARA SEDES EDUCATIVAS PÚBLICAS ADSCRITAS A LA SECRETARÍA DE EDUCACIÓN DEL DEPARTAMENTO DEL QUINDÍO</t>
  </si>
  <si>
    <t>43222600;43223100</t>
  </si>
  <si>
    <t>ADQUISICIÓN, INSTALACIÓN Y PUESTA EN FUNCIONAMIENTO DE SEGUNDA FASE DE REDES WLAN PARA SEDES EDUCATIVAS PÚBLICAS ADSCRITAS A LA SECRETARÍA DE EDUCACIÓN DEL DEPARTAMENTO DEL QUINDÍO</t>
  </si>
  <si>
    <t>FORTALECIMIENTO DE LOS NIVELES DE EFICIENCIA ADMINISTRATIVA Y ACADÉMICA EN LAS INSTITUCIONES EDUCATIVAS ADSCRITAS A LA SECRETARÍA DE EDUCACIÓN DEPARTAMENTAL DEL QUINDÍO (COMPRA DE SOFTWARE - PROCESOS CALIDAD)</t>
  </si>
  <si>
    <t>COMPRA DE EQUIPOS DE COMPUTO PARA LAS INSTITUCIONES EDUCATIVAS ADSCRITAS A LA SECRETARÍA DE EDUCACIÓN DEPARTAMENTAL DEL QUINDÍO</t>
  </si>
  <si>
    <t xml:space="preserve">COMPRA EQUIPO DE COMPUTO PLANTA CENTRAL </t>
  </si>
  <si>
    <t>PAGO SERVICIO DE HOSTING PARA ALOJAMIENTO DE PAGINA WEB POR 4 AÑOS</t>
  </si>
  <si>
    <t xml:space="preserve">INSUMOS, ACCESORIOS Y/ O ELEMENTOS PARA MANTENIMIENTO PREVENTIVO Y CORRECTIVO DE EQUIPOS DE COMPUTO, IMPRESORAS Y APARATOS ELECTRONICOS. </t>
  </si>
  <si>
    <t>PRESTACIÓN DE SERVICIOS PROFESIONALES PARA FORTALECER LOS PROCESOS DESARROLLADOS DESDE LA DIRECCION DE PLANEAMIENTO EDUCATIVA EN PRO DEL MEJORAMIENTO, MODERNIZACION Y LA EFICIENCIA DEL SECTOR EDUCATIVO, LA SECRETARÍA DE EDUCACIÓN DEPARTAMENTAL E INSTITUCONES EDUCATIVAS OFICIALES ADSCRITAS A LA ETC</t>
  </si>
  <si>
    <t xml:space="preserve">RECURSOS PARA LA FINANCIACION DEL PROGRAMA DE ALIMENTACION UNIVERSITARIA QUE ARTICULA LA EDUCACION MEDIA CON LA SUPERIOR </t>
  </si>
  <si>
    <t>EL OBJETO DEL PRESENTE CONTRATO, CONSISTE EN EL ENCARGO O MANDATO A TÍTULO DE COMISIÓN, QUE EL DEPARTAMENTO DEL QUINDÍO CONFIERE A LA SOCIEDAD COMISIONISTA CORREAGRO S.A. -, CON EL FIN QUE ADQUIERA EN SU REPRESENTACIÓN, LOS SERVICIOS DESCRITOS EN LA SIGUIENTE CLÁUSULA, POR PARTE DE SOCIEDADES COMISIONISTAS MIEMBROS DE LA BOLSA QUE ACTÚEN COMO VENDEDORES, DE CONFORMIDAD CON LO ESTABLECIDO EN LOS LITERALES A) Y F) DEL NUMERAL 2 DEL ARTÍCULO 2 DE LA LEY 1150 DE 2007, 2.2.1.2.1.2.11 A 2.2.1.2.1.2.19 DEL DECRETO 1082 DE 2015, EN EL REGLAMENTO DE FUNCIONAMIENTO Y OPERACIÓN DE LA BMC BOLSA MERCANTIL DE COLOMBIA, Y/O EN LAS NORMAS QUE LOS ADICIONEN, MODIFIQUEN O SUSTITUYAN; ASÍ MISMO PARA QUE REPRESENTE AL DEPARTAMENTO DEL QUINDÍO, EN LA CELEBRACIÓN DE LA OPERACIÓN DEVENIDA DEL NEGOCIO JURÍDICO OBJETO DEL PROCESO EN BOLSA DE PRODUCTOS, DESDE SU INICIO Y HASTA SU TERMINACIÓN Y/O LIQUIDACIÓN, A TRAVÉS DE LOS SISTEMAS DE NEGOCIACIÓN ADMINISTRADOS POR LA BOLSA MERCANTIL DE COLOMBIA BMC, SEGÚN LO PERMITA SU REGLAMENTO DE FUNCIONAMIENTO Y OPERACIÓN Y LA PRESENTE NEGOCIACIÓN TIENE COMO OBJETO EL SUMINISTRO DE ALIMENTACIÓN ESCOLAR PARA LA JORNADA REGULAR Y JORNADA UNICA, A TRAVÉS DEL CUAL SE BRINDA UN COMPLEMENTO ALIMENTARIO MAÑANA Y/O TARDE Y/O  COMPLEMENTO ALIMENTARIO TIPO ALMUERZO A LOS NIÑOS, NIÑAS, ADOLESCENTES Y JOVENES ESCOLARIZADOS CON MATRICULA EN LAS INSTITUCIONES EDUCATIVAS PÚBLICAS DEL DEPARTAMENTO DEL QUINDÍO EXCEPTUANDO EL MUNICIPIO DE ARMENIA, CONFORME A LOS LINEAMIENTOS TÉCNICOS – ADMINISTRATIVOS, LOS ESTANDARES Y LAS CONDICIONES MÍNIMAS DEL PROGRAMA DE ALIMENTACIÓN ESCOLAR  (PAE) DEFINIDOS POR EL MINISTERIO DE EDUCACIÓN NACIONAL SEGÚN RESOLUCION NO. 29452 DE DICIEMBRE DE 2017;  CON DESTINO A LAS INSTITUCIONES Y SEDES EDUCATIVAS DEL DEPARTAMENTO DEL QUINDÍO, CUYAS CARACTERÍSTICAS TÉCNICAS SE ENCUENTRAN DETALLADAS EN EL DOCUMENTO DE CONDICIONES ESPECIALES ANEXO AL PRESENTE DOCUMENTO Y DE CONFORMIDAD CON EL PROCEDIMIENTO ESTABLECIDO EN EL REGLAMENTO DE FUNCIONAMIENTO Y OPERACIÓN DE LA BOLSA PARA EL MERCADO DE COMPRAS PÚBLICAS.</t>
  </si>
  <si>
    <t>PRESTACIÓN DE SERVICIOS PROFESIONALES PARA FORTALECER LOS PROCESOS DESARROLLADOS DESDE LA DIRECCION DE COBERTURA EDUCATIVA EN PRO DEL MEJORAMIENTO Y LA EFICIENCIA DEL SECTOR EDUCATIVO, LA SECRETARÍA DE EDUCACIÓN DEPARTAMENTAL E INSTITUCONES EDUCATIVAS OFICIALES ADSCRITAS A LA ETC</t>
  </si>
  <si>
    <t>86121501;80111701</t>
  </si>
  <si>
    <t>CONTRATACIÓN SERVICIO EDUCATIVO - CANASTA EDUCATIVA. CONTRATACIÓN  PARA LA ADMINISTRACIÓN DEL SERVICIO EDUCATIVO (ADMINISTRACIÓN DEL SERVICIO ) FILANDIA</t>
  </si>
  <si>
    <t xml:space="preserve">CONTRATACIÓN POR ARRENDAMIENTO - ADMINISTRACIÓN DEL SERVICIO EDUCATIVO (ARRENDAMIENTO INSTITUCIONES-  HERMANAS) MONTENEGRO, LA TEBAIDA, Y PIJAO </t>
  </si>
  <si>
    <t>FORTALECIMIENTO DE LAS ESTRATEGIAS PARA EL ACCESO, PERMANENCIA Y SEGURIDAD    DE LOS NIÑOS, NIÑAS Y JÓVENES EN EL  SISTEMA  EDUCATIVO DEL DEPARTAMENTO DEL QUINDIO( TRANSPORTE ESCOLAR)</t>
  </si>
  <si>
    <t>FORTALECIMIENTO DE LAS ESTRATEGIAS PARA EL ACCESO, PERMANENCIA Y SEGURIDAD DE LOS NIÑOS, NIÑAS Y JÓVENES EN EL  SISTEMA  EDUCATIVO DEL DEPARTAMENTO DEL QUINDIO  MENAJE COMEDORES ESCOLARES.</t>
  </si>
  <si>
    <t>ALFABETIZACIÓN /- CONTRATISTA</t>
  </si>
  <si>
    <t>IMPLEMENTACIÓN DE ESTRATEGIAS DE INCLUSIÓN PARA GARANTIZAR LA ATENCIÓN EDUCATIVA A EN EL  DEPARTAMENTO DEL  QUINDÍO.</t>
  </si>
  <si>
    <t>60101700;93141700;60121300;72102900</t>
  </si>
  <si>
    <t xml:space="preserve">MEJORAMIENTO DE AMBIENTES ESCOLARES EN LAS INSTITUCIONES EDUCATIVAS DEL DEPARTAMENTO </t>
  </si>
  <si>
    <t>90101500;90111502;86141700</t>
  </si>
  <si>
    <t xml:space="preserve">FORTALECIMIENTO DE LOS NIVELES DE EDUCACIÓN  BÁSICA Y MEDIA A TRAVES DE LA ARTICULACIÓN CON LA EDUCACIÓN TERCIARIA EN EL DEPARTAMENTO DEL QUINDIO  </t>
  </si>
  <si>
    <t>FORTALECIMIENTO DE LOS NIVELES DE EDUCACIÓN  BÁSICA Y MEDIA PARA LA ARTICULACIÓN CON LA EDUCACIÓN TERCIARIA EN EL DEPARTAMENTO DEL QUINDIO      (ESTIMULO A ESTUDIANTES EDUCACIÓN SUPERIOR)</t>
  </si>
  <si>
    <t>IMPLEMENTACIÓN DE ESTRATEGIAS PARA EL MEJORAMIENTO DE LAS COMPETENCIAS EN LENGUA EXTRANJERA EN ESTUDIANTES Y/O DOCENTES DE LAS INSTITUCIONES EDUCATIVAS DEL DEPARTAMENTO DEL QUINDÍO-</t>
  </si>
  <si>
    <t>PRESTACIÓN DE SERVICIOS PROFESIONALES PARA FORTALECER LOS PROCESOS DESARROLLADOS DESDE LA DIRECCION DE CALIDAD EDUCATIVA EN PRO DEL MEJORAMIENTO Y LA EFICIENCIA DEL SECTOR EDUCATIVO, LA SECRETARÍA DE EDUCACIÓN DEPARTAMENTAL E INSTITUCONES EDUCATIVAS OFICIALES ADSCRITAS A LA ETC</t>
  </si>
  <si>
    <t>ADQUISICION DE HERRAMIENTAS TECNOLOGICAS (HARDWAE Y SOFTWARE) QUE PERMITAN EL MEJORAMIENTO DE LOS PROCESOS ADMINISTRATIVOS Y PEDAGOGICOS DEL  SECTOR EDUCATIVO DEL DEPARTAMENTO</t>
  </si>
  <si>
    <t>ADQUISICION DE HERRAMIENTAS QUE PERMITAN EL FORTALECIMIENTO DE LAS MEDIAS TECNICAS DE LAS INSTITUCIONES EDUCATIVAS DEL DEPARTAMENTO</t>
  </si>
  <si>
    <t>ADQUISICION DE HERRAMIENTAS QUE PERMITAN EL MEJORAMIENTO DE LAS PRACTICAS PEDAGOGICAS EN EL DEPARTAMENTO DEL QUINDIO</t>
  </si>
  <si>
    <t>ADQUISICION DE HERRAMIENTAS TECNOLOGICAS (SOFTWARE) QUE PERMITAN MITIGAR LOS RIESGOS SICO-SOCIALES EN LAS INSTITUCIONES EDUCATIVAS DEL DEPARTAMENTO</t>
  </si>
  <si>
    <t>CONTRATO PARA EL DESARROLLO DE LA ESTRATEGIA DE NATIVOS EXTRANJEROS PARA BENEFICIAR 50 INSTITUCIONES EDUCATIVAS OFICIALES ADSCRITAS A LA SECRETARÍA DE EDUCACIÓN DEPARTAMENTAL PARA EL DESARROLLO DEL PROYECTO “IMPLEMENTACIÓN DEL PROGRAMA INTEGRAL DE BILINGÜISMO “QUINDÍO BILINGÜE Y COMPETITIVO” EN EL DEPARTAMENTO DEL QUINDÍO</t>
  </si>
  <si>
    <t>COMPRAVENTA DE PLATAFORMA EDUCATIVA INTERACTIVA PARA EL DESARROLLO DEL PROYECTO “IMPLEMENTACIÓN DEL PROGRAMA INTEGRAL DE BILINGÜISMO “QUINDÍO BILINGÜE Y COMPETITIVO” EN EL DEPARTAMENTO DEL QUINDÍO EN LAS 54 INSTITUCIONES EDUCATIVAS OFICIALES ADSCRITAS A LA SECRETARÍA DE EDUCACIÓN DEPARTAMENTAL.</t>
  </si>
  <si>
    <t xml:space="preserve">“IMPRESIÓN DE TEXTOS GUÍA WAY TO GO PARA LA ENSEÑANZA DE INGLÉS EN GRADOS 6 A 8 Y GUÍA ENGLISH PLEASE FAST TRACK PARA LOS GRADOS 9, 10 Y 11 EN 50 INSTITUCIONES EDUCATIVAS OFICIALES DEL DEPARTAMENTO DEL QUINDÍO.” COMO PARTE DEL DESARROLLO DEL PROYECTO “IMPLEMENTACIÓN DEL PROGRAMA INTEGRAL DE BILINGÜISMO "QUINDÍO BILINGÜE Y COMPETITIVO" EN EL DEPARTAMENTO DEL QUINDÍO” </t>
  </si>
  <si>
    <t>COMPRAVENTA DE 24 SERVIDORES PARA EL DESARROLLO DEL PROYECTO “IMPLEMENTACIÓN DEL PROGRAMA INTEGRAL DE BILINGÜISMO “QUINDÍO BILINGÜE Y COMPETITIVO” EN EL DEPARTAMENTO DEL QUINDÍO EN LAS INSTITUCIONES EDUCATIVAS OFICIALES ADSCRITAS A LA SECRETARÍA DE EDUCACIÓN DEPARTAMENTAL.</t>
  </si>
  <si>
    <t>COMPRAVENTA DE 541 CAJONEROS METÁLICOS PARA EL DESARROLLO DEL PROYECTO “IMPLEMENTACIÓN DEL PROGRAMA INTEGRAL DE BILINGÜISMO “QUINDÍO BILINGÜE Y COMPETITIVO” EN EL DEPARTAMENTO DEL QUINDÍO EN LAS 54 INSTITUCIONES EDUCATIVAS OFICIALES ADSCRITAS A LA SECRETARÍA DE EDUCACIÓN DEPARTAMENTAL.</t>
  </si>
  <si>
    <t>PRESTACIÓN DE SERVICIOS PROFESIONALES PARA EL DESARROLLO DE LAS LABORES DE DIRECCIÓN, MODERACIÓN, Y ADMINISTRACIÓN DE LA GESTIÓN TÉCNICA, ADMINISTRATIVA, FINANCIERA Y OGRANIZACIONAL DEL PROYECTO “IMPLEMENTACIÓN DEL PROGRAMA INTEGRAL DE BILINGÜISMO “QUINDÍO BILINGÜE Y COMPETITIVO” EN EL DEPARTAMENTO DEL QUINDÍO, QUE ADELANTA LA ENTIDAD TERRITORIAL CON BASE EN EL PROYECTO APROBADO POR EL ORGANO COLEGIADO DE ADMINISTRACIÓN Y DECISIÓN (OCAD) FONDO DE COMPENSACIÓN REGIONAL DEL SISTEMA GENERAL DE REGALÍAS.</t>
  </si>
  <si>
    <t>PRESTACIÓN DE SERVICIOS PROFESIONALES PARA EL USO Y APROPIACIÓN DE RECURSOS DIDÁCTICOS, PEDAGÓGICOS, TECNOLÓGICOS Y AUDIOVISUALES PARA EL FORTALECIMIENTO DEL INGLÉS EN LAS INSTITUCIONES EDUCATIVAS OFICALES DEL DEPARTAMENTO PARA EL DESARROLLO DEL PROYECTO “IMPLEMENTACIÓN DEL PROGRAMA INTEGRAL DE BILINGÜISMO “QUINDÍO BILINGÜE Y COMPETITIVO” EN EL DEPARTAMENTO DEL QUINDÍO. (CINCO PROFESIONALES)</t>
  </si>
  <si>
    <t>CCE- 16</t>
  </si>
  <si>
    <t>secretariahacienda@quindio.gov.co</t>
  </si>
  <si>
    <t>CCE- 02</t>
  </si>
  <si>
    <t>Alba Johana Qujada Torres</t>
  </si>
  <si>
    <t>familia@gobernacionquindio.gov.co</t>
  </si>
  <si>
    <t xml:space="preserve">CONTRATOS DE PRESTACION DE SERVICIOS DE APOYO A LA GESTIÓN PARA REALIZAR LAS DIFERENTES ACTIVIDADES DE LA  JEFATURA DE FAMILIA DE LA SECRETARÌA DE FAMILIA DEPARTAMENTAL  </t>
  </si>
  <si>
    <t xml:space="preserve">CONTRATOS DE PRESTACION DE SERVICIOS PROFESIONALES PARA REALIZAR LAS DIFERENTES ACTIVIDADES DE LA JEFATURA DE JUVENTUD DE LA SECRETARÌA DE FAMILIA DEPARTAMENTAL </t>
  </si>
  <si>
    <t xml:space="preserve">CONTRATOS DE PRESTACION DE SERVICIOS DE APOYO A LA GESTIÓN PARA REALIZAR LAS DIFERENTES ACTIVIDADES DE LA  JEFATURA DE JUVENTUD DE LA SECRETARÌA DE FAMILIA DEPARTAMENTAL  </t>
  </si>
  <si>
    <t xml:space="preserve">CONTRATOS DE PRESTACION DE SERVICIOS PROFESIONALES PARA REALIZAR LAS DIFERENTES ACTIVIDADES DE LA DIRECCION DE ADULTO MAYOR Y DISCAPACIDAD DE LA SECRETARÌA DE FAMILIA DEPARTAMENTAL </t>
  </si>
  <si>
    <t xml:space="preserve">CONTRATOS DE PRESTACION DE SERVICIOS DE APOYO A LA GESTIÓN PARA REALIZAR LAS DIFERENTES ACTIVIDADES DE LA DIRECCION DE ADULTO MAYOR Y DISCAPACIDAD DE LA SECRETARÌA DE FAMILIA DEPARTAMENTAL </t>
  </si>
  <si>
    <t xml:space="preserve">CONTRATOS DE PRESTACION DE SERVICIOS PROFESIONALES PARA REALIZAR LAS DIFERENTES ACTIVIDADES DE LA DIRECCION DE POBLACIONES DE LA SECRETARÌA DE FAMILIA DEPARTAMENTAL </t>
  </si>
  <si>
    <t xml:space="preserve">CONTRATOS DE PRESTACION DE SERVICIOS PROFESIONALES PARA REALIZAR LAS DIFERENTES ACTIVIDADES DE LA JEFATURA DE LA MUJER Y LA EQUIDAD DE LA SECRETARÌA DE FAMILIA DEPARTAMENTAL </t>
  </si>
  <si>
    <t xml:space="preserve">CONTRATOS DE PRESTACION DE SERVICIOS DE APOYO A LA GESTIÓN PARA REALIZAR LAS DIFERENTES ACTIVIDADES DE LA JEFATURA DE LA MUJER Y LA EQUIDAD DE LA SECRETARÌA DE FAMILIA DEPARTAMENTAL </t>
  </si>
  <si>
    <t>SUMINISTRO DE PAPELERÍA MEMBRETEADA IMPRESA Y MATERIALES LITOGRÁFICOS DE CONFORMIDAD CON LAS ESPECIFICACIONES TÉCNICAS, NECESARIOS PARA EL DESARROLLO DE LAS ACTIVIDADES DE LA ADMINISTRACIÓN DEPARTAMENTAL</t>
  </si>
  <si>
    <t>93142000;93141500</t>
  </si>
  <si>
    <t>SERVICIOS COMUNITARIOS Y SOCIALES PARA EL DESARROLLO DE CELEBRACIONES, CONMEMORACIONES, RECONOCIMIENTOS QUE LA SECRETARIA DE FAMILIA REQUIERA</t>
  </si>
  <si>
    <t>SERVICIOS COMUNITARIOS Y SOCIALES PARA LA IMPLEMENTACIÓN DE ESTRATEGIAS QUE CONTIBUYAN AL BIENESTAR DE LOS GRUPOS POBLACIONALES QUE LA SECRETARIA DE FAMILIA REQUIERA</t>
  </si>
  <si>
    <t>SERVICIOS COMUNITARIOS Y SOCIALES PARA EL FORTALECIMIENTO DE LOS GRUPOS ETNICOS DEL DEPARTAMENTO DEL QUINDÍO  QUE LA SECRETARIA DE FAMILIA REQUIERA</t>
  </si>
  <si>
    <t>81101500;83101500;72141120;72101500;81101500;83101500</t>
  </si>
  <si>
    <t xml:space="preserve">OPTIMIZACIÓN DE REDES DE ALCANTARILLADO EN DIFERENTES SECTORES DEL MUNICIPIO DE QUIMBAYA, DEPARTAMENTO DEL QUINDÍO </t>
  </si>
  <si>
    <t>saidsecretario@gmail.com/saidjuridica@gmail.com</t>
  </si>
  <si>
    <t>72101500;72102100;72102900;72103300;72121400;72141300;49201500;49201600;49221500;9241600;49241500;49171500;72102905;72121408;95122304</t>
  </si>
  <si>
    <t>72121400;81101500;72102900;72103300</t>
  </si>
  <si>
    <t>72101500;72102100;72102900;72103300;72121400;72151900</t>
  </si>
  <si>
    <t>MEJORAMIENTO Y MANTENIMIENTO DE LA ESCUELA SEDE EDUCATIVA MESA ALTA – FACHADAS MUNICIPIO DE FILANDIA</t>
  </si>
  <si>
    <t>42192400;42191800;42251800;42182900;42192200;42191900;42295100;56112100;56101500;42192100;56101700</t>
  </si>
  <si>
    <t>SUMINISTRO DE MOBILIARIO ASISTENCIA Y DE OFICINA, CON EL FIN DE DOTAR LOS DIFERENTES SERVICIOS DEL ESE HOSPITAL DEPARTAMENTAL UNIVERSITARIO SAN JUAN DE DIOS PARA EL MEJORAMIENTO DE LA CALIDAD DE LA PRESTACIÓN DE SERVICIOS DE SALUD, EN DESARROLLO DEL PROYECTO: “REMODELACIÓN, MODERNIZACIÓN Y EQUIPAMIENTO DE LAS ÁREAS RESULTANTES DEL REFORZAMIENTO ESTRUCTURAL Y DEL ESTUDIO DE REORDENAMIENTO FÍSICO FUNCIONAL DE LA ESE HOSPITAL UNIVERSITARIO SAN JUAN DE DIOS</t>
  </si>
  <si>
    <t xml:space="preserve"> Yenny Alexandra Trujillo Alzate</t>
  </si>
  <si>
    <t>secretariasalud@quindio.gov.co</t>
  </si>
  <si>
    <t>43211500;43191500;45121500;43212100;52161500</t>
  </si>
  <si>
    <t>SUMINISTRO DE EQUIPOS DE CÓMPUTO, TELEFONOS, IMPRESORAS, CÁMARAS DIGITALES Y TELEVISORES CORRESPONDIENTES AL PROYECTO DENOMINADO “REMODELACIÓN, MODERNIZACIÓN Y EQUIPAMIENTO DE ÁREAS RESULTANTES DEL REFORZAMIENTO ESTRUCTURAL Y DEL ESTUDIO DE REORDENAMIENTO FÍSICO FUNCIONAL DE LA ESE HOSPITAL DEPARTAMENTAL UNIVERSITARIO DEL QUINDÍO SAN JUAN DE DIOS. QUINDÍO</t>
  </si>
  <si>
    <t xml:space="preserve">Jhon Mario Lievano Fernandez </t>
  </si>
  <si>
    <t>tecnologia@quindio.gov.co</t>
  </si>
  <si>
    <t>SUMINISTRO DE EQUIPOS BIOMEDICOS Y DISPOSITIVOS MEDICOS, NECESARIOS PARA DOTAR LOS DIFERENTES SERVICIOS DEL ESE HOSPITAL DEPARTAMENTAL UNIVERSITARIO SAN JUAN DE DIOS PARA EL MEJORAMIENTO DE LA CALIDAD DE LA PRESTACIÓN DE SERVICIOS DE SALUD, EN DESARROLLO DEL PROYECTO: “REMODELACIÓN, MODERNIZACIÓN Y EQUIPAMIENTO DE LAS ÁREAS RESULTANTES DEL REFORZAMIENTO ESTRUCTURAL Y DEL ESTUDIO DE REORDENAMIENTO FÍSICO FUNCIONAL DE LA ESE HOSPITAL UNIVERSITARIO SAN JUAN DE DIOS</t>
  </si>
  <si>
    <t>REFORZAMIENTO ESTRUCTURAL DEL PUENTE METALICO SOBRE EL RIO LEJOS EN LA VÌA BARRAGÀN-GENOVA (COD.40QN02), DEPARTAMENTO DEL QUINDIO</t>
  </si>
  <si>
    <t>CONSTRUCCIÒN OBRAS PARA LA REHABILITACION DE LA BANCA EN EL K0+125 DE LA VÌA LA CABAÑA-BUENAVISTA (PICOTA1) CODIGO 40QN06 Y REHABILITACION DE LA BANCA EN EL K15+900 DE LA VÌA LA ESPAÑOLA-BARRAGAN (PICOTA 2) CÓDIGO 40QN04-1 DEPARTAMENTO DEL QUINDIO</t>
  </si>
  <si>
    <t>MEJORAMIENTO DE LA VIA CIRCASIA-MONTENEGRO CON CODIGO  29BQN03 EN LOS MUNICIPIOS DE CIRCASIA Y MONTENEGRO, DEPARTAMENTO DEL QUINDIO</t>
  </si>
  <si>
    <t>INTERVENTORÍA TECNICA, ADMINISTRATIVA, JURIDICA Y FINANCIERA AL CONTRATO DE OBRA PARA MEJORAMIENTO DE LA VIA CIRCASIA-MONTENEGRO CON CODIGO  29BQN03 EN LOS MUNICIPIOS DE CIRCASIA Y MONTENEGRO, DEPARTAMENTO DEL QUINDIO</t>
  </si>
  <si>
    <t>CONSTRUCCIÒN OBRAS DE ESTABILIZACION Y REHABILITACIÒN DE LA VIA RIO VERDE-PIJAO (COD. 40QN03) ESTABILIZACIÒN DE LA VIA CORDOBA-CARNICEROS (COD.40QN09). MUNICIPIOS DE PIJAO, BUENAVISTA Y CORDOBA EN EL DEPARTAMENTO DEL QUINDIO MODULO 4 REHABILITACIÒN DE LA VÌA RIO VERDE-PIJAO (COD-40QN03)-K0+000 AL K 13+200</t>
  </si>
  <si>
    <t>INTERVENTORÍA TECNICA, ADMINISTRATIVA, JURIDICA Y FINANCIERA AL CONTRATO DE OBRA PARA CONSTRUCCIÒN OBRAS DE ESTABILIZACION Y REHABILITACIÒN DE LA VIA RIO VERDE-PIJAO (COD. 40QN03) ESTABILIZACIÒN DE LA VIA CORDOBA-CARNICEROS (COD.40QN09). MUNICIPIOS DE PIJAO, BUENAVISTA Y CORDOBA EN EL DEPARTAMENTO DEL QUINDIO MODULO 4 REHABILITACIÒN DE LA VÌA RIO VERDE-PIJAO (COD-40QN03)-K0+000 AL K 13+200</t>
  </si>
  <si>
    <t>VIGILANCIA PUNTOS ALEATORIOS</t>
  </si>
  <si>
    <t>80111701;80111600;81101500;80111614;80111620;80111706</t>
  </si>
  <si>
    <t>PRESTACION DE SERVCIOS PROFESIONALES PARA BRINDAR APOYO A LA SUPERVISION DE LAS OBRAS FISICAS Y PROCESOS QUE SE ADELANTEN EN CUMPLIMIENTO DEL PROYECTO CONSTRUIR , MANTENER , MEJORAR Y / O REHABILITAR LA INSFRAESTRUCTURA SOCIAL DEL DEPARTAMENTO DEL QUINDIO</t>
  </si>
  <si>
    <t>PRESTACION DE SERVICIOS DE APOYO TECNICO  A LA SUPERVISION DE OBRAS Y PROCESOS QUE SE ADELANTEN EN CUMLIMIENTO DEL PROYECTO CONSTRUIR, MANTENER, MEJORAR Y/ O REHABILITAR LA INFRAESTRUCTURA SOCIAL DEL DEPARTAMENTO DEL QUINDIO</t>
  </si>
  <si>
    <t>CCE-18</t>
  </si>
  <si>
    <t xml:space="preserve">Eduardo Orozco Jaramillo </t>
  </si>
  <si>
    <t>secretariainterior@quindio.gov.co</t>
  </si>
  <si>
    <t>CONTRATOS DE PRESTACION DE SERVICIOS DE APOYO A LA GESTIÓN PARA REALIZAR LAS DIFERENTES ACTIVIDADES DE LA DIRECCION DE DERECHOS HUMANOS DE SECRETARÍA DEL INTERIOR DEPARTAMENTAL , QUE CONLLEVEN AL CUMPLIMIENTO DE LAS METAS DE LOS PROYECTOS.</t>
  </si>
  <si>
    <t>CONTRATOS DE PRESTACION DE SERVICIOS PROFESIONALES PARA REALIZAR LAS DIFERENTES ACTIVIDADES DE LA DIRECCIÓN DE DESARROLLO COMUNITARIO, SEGURIDAD, CONVIVENCIA Y PARTICIPACIÓN CIUDADANA DE LA SECRETARÍA DEL INTERIOR.</t>
  </si>
  <si>
    <t>COMPRA DE COMPUTADORES PARA REALIZAR ACTIVIDADES PARA EL CUMPLIMIENTO DE LAS ACTIVIDADES DE LA DIRECCION OC, SEGURIDAD Y PC</t>
  </si>
  <si>
    <t xml:space="preserve">CONTRATO DE PRESTACIÓN DE SERVICIOS  PARA LA EJECUCIÓN DE ACTIVIDADES DE REUNIONES Y EVENTOS, PROMOCIÓN Y DESARROLLO DE ACTIVIDADES DE LAS COMUNIDADES Y ORGANISMOS DE SEGURIDAD Y JUSTICIA </t>
  </si>
  <si>
    <t>CONTRATOS DE PRESTACION DE SERVICIOS PROFESIONALES PARA REALIZAR LAS DIFERENTES ACTIVIDADES DE LA DIRECCIÓN DE D. C, SEGURIDAD, CONVIVENCIA Y PARTICIPACIÓN CIUDADANA DE LA SECRETARÍA DEL INTERIOR.</t>
  </si>
  <si>
    <t>CONTRATO DE PRESTACIÓN DE SERVICIO DE PUBLICIDAD IMPRESA PARA REALIZAR  LAS ACTIVIDADES DE LA DIRECCION DE D.C, SEGURIDAD, CONVIVENCIA Y PARTICIPACIÓN CIUDADANA DE LA SECRETARÍA DEL INTERIOR.</t>
  </si>
  <si>
    <t>SERVICIOS DE CATERIN NECESARIOS PARA LA REALIZACION DE LAS ACTIVIDADES DE LA DIRECCION DE D.C, SEGURIDAD, CONVIVENCIA Y PARTICIPACIÓN CIUDADANA DE LA SECRETARÍA DEL INTERIOR. (ORGANISMOS DE SEGURIDAD Y JUSTICIA)</t>
  </si>
  <si>
    <t>CONTRATOS DE PRESTACIÓN DE SERVICIOS DE UN PROFESIONAL EN CIENCIAS ECONÓMICAS, PARA APOYAR LA EJECUCIÓN DE LOS COMPONENTES FINANCIEROS DEL PLAN INTEGRAL DE SEGURIDAD Y CONVIVENCIA CIUDADANA</t>
  </si>
  <si>
    <t>SERVICIO DE TELECOMUNICACIONES POR FIBRA PARA APOYO A LA CONVIVENCIA, JUSTICIA Y CULTURA DE PAZ EN EL DEPARTAMENTO DEL QUINDÍO, A TRAVÉS DE LA SECRETARIA DEL INTERIOR DEL DEPTO</t>
  </si>
  <si>
    <t>SERVICIO DE ABASTECIMIENTO DE COMBUSTIBLE PARA VEHICULOS DE LOS ORGANISMOS DE SEGURIDAD Y JUSTICIA DEL DEPARTAMENTO</t>
  </si>
  <si>
    <t>CONTRATOS DE PRESTACION DE SERVICIOS PROFESIONALES PARA REALIZAR LAS DIFERENTES ACTIVIDADES QUE SE DESPRENDEN DE LA DIRECCION DE LA UNIDAD DEPARTAMENTAL DE GESTION DEL RIESGO DE DESASTRES- UDEGERD</t>
  </si>
  <si>
    <t>CONTRATOS DE PRESTACION DE SERVICIOS DE APOYO A LA GESTION PARA REALIZAR LAS DIFERENTES ACTIVIDADES QUE SE DESPRENDEN DE LA DIRECCION DE LA UNIDAD DEPARTAMENTAL DE GESTION DEL RIESGO DE DESASTRES- UDEGERD</t>
  </si>
  <si>
    <t>ARRENDAMIENTO DE UN ESPACIO CON EL FIN DE CONTINUAR CON EL FUNCIONAMIENTO DE LA RED DE COMUNICACIONES DE EMERGENCIAS DEL DEPARTAMENTO DEL QUINDIO</t>
  </si>
  <si>
    <t>SERVICIO DE AUDITORIA Y/O INTERVENTORIA ADMINISTRATIVA, TÉCNICA, FINANCIERA Y JURÍDICA DEL CONTRATO INTERADMINISTRATIVO 001 DEL 2020 POR EL CUAL SE EJECUTA EL PROYECTO "GENERACIÓN DE INSTRUMENTOS DE VALORACIÓN DE LA AMENAZA SÍSMICA PARA EL DESARROLLO DE PROCESOS DE REDUCCIÓN DEL RIESGO EN EL DEPARTAMENTO DEL QUINDÍO</t>
  </si>
  <si>
    <t>planeacion@quindio.gov.co</t>
  </si>
  <si>
    <t>JUAN MIGUEL GALVIS BEDOYA</t>
  </si>
  <si>
    <t>privada@gobernacionquindio.gov.co</t>
  </si>
  <si>
    <t>Yenny Alexandra Trujillo Alzate</t>
  </si>
  <si>
    <t>salud@gobernacionquindio.gov.co</t>
  </si>
  <si>
    <t>Jhon Mario Lievano Fernandez</t>
  </si>
  <si>
    <t>secretariotic@gobernacionquindio.gov.co</t>
  </si>
  <si>
    <t xml:space="preserve">PRESTAR EL SERVICIO DE MANTENIMIENTO DE LOS EQUIPOS TECNÓLGICOS CON LOS QUE CUENTA EL DEPARTAMENTO DEL QUINDIO </t>
  </si>
  <si>
    <t>ADQUISICION DE ELEMENTOS DE HARDWARE Y/O SORTWARE QUE SEAN REQUERIDOS POR LA ENTIDAD</t>
  </si>
  <si>
    <t>ADQUISICION DE TRÁMITES Y SERVICIOS PARA SER INCLUIDOS EN LA PÁGINA WEB DEL DEPARTAMENTO EN EL MARCO DE POLITICA GOBIERNO DIGITAL</t>
  </si>
  <si>
    <t>PRESTAR EL SERVICIO DE MANTENIMIENTO Y/O ACTUALIZACION DE LICENCIA MOTOR DE BASE DE  DATOS ORACLE</t>
  </si>
  <si>
    <t>PRESTAR EL SERVICIO DE MANTENIMIENTO DE UPS</t>
  </si>
  <si>
    <t xml:space="preserve">CONTRATOS DE PRESTACION DE SERVICIOS PROFESIONALES PARA REALIZAR LAS DIFERENTES ACTIVIDADES DE LA DIRECCIÓN DE INDUSTRIA Y COMERCIO </t>
  </si>
  <si>
    <t>María Teresa Ramírez León</t>
  </si>
  <si>
    <t>turismoindustriaycomercio@quindio.gov.co</t>
  </si>
  <si>
    <t>CONTRATOS DE PRESTACION DE SERVICIOS PROFESIONALES PARA REALIZAR LAS DIFERENTES ACTIVIDADES DE LA DIRECCIÓN DE TURISMO, CLÚSTER Y ASOCIATIVIDAD</t>
  </si>
  <si>
    <t>CONTRATOS DE PRESTACION DE SERVICIOS DE APOYO A LA GESTION PARA REALIZAR LAS DIFERENTES ACTIVIDADES DE LA DIRECCIÓN DE INDUSTRIA Y COMERCIO</t>
  </si>
  <si>
    <t xml:space="preserve">CONTRATOS DE PRESTACION DE SERVICIOS DE APOYO A LA GESTION PARA REALIZAR LAS DIFERENTES ACTIVIDADES DE LA DIRECCIÓN DE TURISMO, CLÚSTER Y ASOCIATIVIDAD </t>
  </si>
  <si>
    <t>90101800;80111623</t>
  </si>
  <si>
    <t>PRESTACIÓN DE SERVICIOS LOGÍSTICOS Y DE CATERING PARA CUBRIR LOS DIFERENTES EVENTOS Y ACTIVIDADES DE LAS DIFERENTES SECRETARÍAS DE DESPACHO DE LA GOBERNACIÓN DEL QUINDÍO</t>
  </si>
  <si>
    <t>COMPRAVENTA DE EQUIPOS DE COMPUTO, IMPRESORAS, ESCANER, PARA EL FUNCIONAMIENTO DE LA DEPENDENCIA Y EL CUMPLIMIENTO DE LOS PROGRAMAS Y PROYECTOS DE INVERSION DEL PLAN DE DESARROLLO DEL DEPARTAMENTO DEL QUINDIO</t>
  </si>
  <si>
    <t>PRESTACION DE SERVICIOS PARA LA ORGANIZACIÓN, DESARROLLO Y EJECUCION DE ACTIVIDADES Y EVENTOS DE PROMOCION TURISTICA NACIONAL E INTERNACIONAL DEL DESTINO QUINDIO</t>
  </si>
  <si>
    <t>PRESTAR SERVICIOS DE APOYO A LA GESTION, PARA EL DESARROLLO DE ACTIVIDADES DE RECEPCION, RADICACIÓN, VALIDACION Y DISTRIBUCION DE LAS CUENTAS POR PRESTACIÓN DE SERVICIOS DE SALUD A LA POBLACION POBRE NO ASEGURADA DEL DEPARTAMENTO DEL QUINDIO Y/O COBROS POR TECNOLOGIAS EN SALUD NO INCLUIDAS EN EL PLAN DE BENEFICIOS DEL SISTEMA GENERAL DE SEGURIDAD SOCIAL EN SALUD DE ACUERDO CON LA NORMATIVIDAD VIGENTE, ESPECIALMENTE EN EL MARCO DE LA LEY 1966 DE 2019, ACUERDO DE PUNTO FINAL</t>
  </si>
  <si>
    <t>72141003;72141103;72103301</t>
  </si>
  <si>
    <t>REHABILITACION Y MEJORAMIENTO DE LA VIA FILANDIA-LA INDIA CODIGO 29QN02-1 MUNICIPIO DE FILANDIA, DEPARTAMENTO DEL QUINDIO</t>
  </si>
  <si>
    <t>Jhon Faber Castro Mancera</t>
  </si>
  <si>
    <t>80101604;81101510</t>
  </si>
  <si>
    <t>INTERVENTORÍA TECNICA, ADMINISTRATIVA, JURIDICA Y FINANCIERA AL CONTRATO DE OBRA PARA  REHABILITACION Y MEJORAMIENTO DE LA VIA FILANDIA-LA INDIA CODIGO 29QN02-1 MUNICIPIO DE FILANDIA, DEPARTAMENTO DEL QUINDIO</t>
  </si>
  <si>
    <t>CONSTRUCCION OBRAS DE REHABILITACION DE LA BANCA DE PUNTOS CRITICOS DE LA VIA QUE INTERCOMUNICA A GÈNOVA CON LA VÌA QUE CONDUCE  AL MUNICIPIO DE CAICEDONIA EN EL NORTE DEL VALLE Y LOS MUNICIPIOS CORDILLERANOS DEL DEPARTAMENTO DEL QUINDIO.</t>
  </si>
  <si>
    <t>INTERVENTORÍA TECNICA, ADMINISTRATIVA, JURIDICA Y FINANCIERA AL CONTRATO DE OBRA CONSTRUCCION OBRAS DE REHABILITACION DE LA BANCA DE PUNTOS CRITICOS DE LA VIA QUE INTERCOMUNICA A GÈNOVA CON LA VÌA QUE CONDUCE  AL MUNICIPIO DE CAICEDONIA EN EL NORTE DEL VALLE Y LOS MUNICIPIOS CORDILLERANOS DEL DEPARTAMENTO DEL QUINDIO.</t>
  </si>
  <si>
    <t>ADQUISICIÓN ELEMENTOS TECNOLÓGICOS (DOS VIDEO BEAM) PARA LA EJECUCIÓN DEL PROYECTO “IMPLEMENTACIÓN DE ACCIONES DE ADAPTACIÓN ETAPA I DEL PLAN DE GESTIÓN INTEGRAL DE CAMBIO CLIMÁTICO (PIGCC) EN EL DEPARTAMENTO DEL QUINDÍO”</t>
  </si>
  <si>
    <t>SUSCRIPCIÓN DE UN CONVENIO INTERADMINISTRATIVO PARA LA EJECUCIÓN DE LAS ACTIVIDADES DE MONITOREO A LA RESTAURACIÓN, CAPACITACIÓN EN BUENAS PRÁCTICAS AMBIENTALES, FORMACIÓN A LOS GRUPOS DE INTERÉS, MONITOREO E IMPLEMENTACIÓN DE LA PLATAFORMA DE SERVICIOS CLIMÁTICOS Y DE FORTALECIMIENTO DE LOS MECANISMOS DE FINANCIACIÓN PARA LA CONSERVACIÓN, CON LO CUAL SE CONTRIBUIRÁ AL ALCANCE DE LAS METAS Y A LOS 4 OBJETIVOS PROPUESTOS EN LA FICHA MGA DEL PROYECTO “IMPLEMENTACIÓN DE ACCIONES DE ADAPTACIÓN ETAPA I DEL PLAN DE GESTIÓN INTEGRAL DE CAMBIO CLIMÁTICO (PIGCC) EN EL DEPARTAMENTO DEL QUINDÍO”</t>
  </si>
  <si>
    <t xml:space="preserve">PRESTAR SERVICIOS PROFESIONALES BRINDANDO APOYO A LA SECRETARÍA DE AGRICULTURA, DESARROLLO RURAL Y MEDIO AMBIENTE, EN LA IMPLEMENTACIÓN DE LAS ACCIONES DEL PIGCCTQ EN EL FUNCIONAMIENTO DE LOS MUNICIPIOS, COMO ESTRATEGIA DE SOSTENIBILIDAD DEL PROYECTO DENOMINADO “IMPLEMENTACIÓN DE ACCIONES DE ADAPTACIÓN ETAPA I DEL PLAN DE GESTIÓN INTEGRAL DEL CAMBIO CLIMÁTICO ( PIGCC)  EN LOS 12 MUNICPIOS DEL DEPARTAMENTO DEL QUINDÍO" </t>
  </si>
  <si>
    <t>JORGE FERNANDO OSPINA GOMEZ</t>
  </si>
  <si>
    <t>PRESTACIÒN DE   SERVICIOS PROFESIONALES PARA APOYAR A LA DIRECCIÒN DE ASUNTOS JURÌDICOS, CONCEPTOS Y REVISIONES DE LA SECRETARÍA JURÍDICA Y DE CONTRATACIÓN, EN LA PROYECCIÓN, ELABORACIÓN Y REVISIÓN DE ACTOS ADMINISTRATIVOS, ASI COMO EN LAS ACTIVIDADES DE INSPECCIÓN, VIGILANCIA Y CONTROL DE LAS ESAL, COMPETENCIA DEL DEPARTAMENTO DEL QUINDIO.</t>
  </si>
  <si>
    <t>JULIAN MAURICIO JARA MORALES</t>
  </si>
  <si>
    <t>secretariajuridica@gobernacionquindio.gov.co</t>
  </si>
  <si>
    <t>PRESTACION DE SERVICIOS PROFESIONALES EN LA JEFATURA DE INFORMACION CONTRACTUAL DE LA SECRETARIA JURIDICA Y DE CONTRATACION DEL DEPARTAMENTO DEL QUINDIO, APOYANDO EN LA REALIZACION DE PUBLICACIONES, ELABORACION DE INFORMES Y DEMAS ACTIVIDADES QUE SE REQUIERAN PARA EL NORMAL FUNCIONAMIENTO DE LA ADMINISTRACION DEPARTAMENTAL</t>
  </si>
  <si>
    <t>PRESTACIÓN DE SERVICIOS DE APOYO A LA GESTIÓN PARA APOYAR LA JEFATURA DE INFORMACIÓN CONTRACTUAL DE LA SECRETARIA JURÍDICA Y DE CONTRATACIÓN EN LA REALIZACIÓN DE ACTIVIDADES QUE SE REQUIERAN PARA EL NORMAL FUNCIONAMIENTO DE LA ADMINISTRACIÓN DEPARTAMENTAL</t>
  </si>
  <si>
    <t xml:space="preserve">COMPRA VENTA Y/O CONVENIO
AUNAR ESFUERZOS TÉCNICOS, ADMINISTRATIVOS Y FINANCIEROS ENTRE EL DEPARTAMENTO DEL QUINDÍO, LA FEDERACIÓN NACIONAL DE CAFETEROS DE COLOMBIA (FNC) </t>
  </si>
  <si>
    <t>Prestar servicios de apoyo a la gestión para apoyar las acciones operativas en el traslado de muestras de alimentos, bebidas alcohólicas y aguas de consumo humano y otras, alimentos y aguas implicados en las enfermedades transmitidas por alimentos  y vigilancia epidemiológicas, desde los municipios hasta el laboratorio de salud pública del Quindío y desde el laboratorio de salud pública del Quindío hasta los municipios</t>
  </si>
  <si>
    <t>PLAN ANUAL DE ADQUISICIONES</t>
  </si>
  <si>
    <t>PRESTAR SERVICIOS PROFESIONALES COMO ABOGADO REALIZANDO ACTIVIDADES CONTRACTUALES Y DE REPRESENTACIÓN JUDICIAL Y EXTRAJUDICIAL DE LA SECRETARIA DE EDUCACIÓN DEPARTAMENTAL DEL QUINDÍO EN LOS PROCESOS Y PROCEDIMIENTOS ASIGNADOS POR LA OFICINA JURÍDICA</t>
  </si>
  <si>
    <t>LILIANA MARIA SANCHEZ VILLADA</t>
  </si>
  <si>
    <t>PRESTACIÓN DE SERVICIOS DE APOYO A LA GESTIÓN, COMO AUXILIAR DE ENFERMERÍA CON CONOCIMIENTO EN RADIO COMUNICACIONES PARA EL CENTRO REGULADOR DE URGENCIAS Y EMERGENCIAS CRUE.</t>
  </si>
  <si>
    <t>CONTRATOS DE PRESTACIÓN DE SERVICIOS PROFESIONALES PARA ADELANTAR LOS ASUNTOS JURIDICOS REQUERIDOS EN LA SECRETARÍA DE HACIENDA</t>
  </si>
  <si>
    <t>CONTRATOS DE PRESTACIÓN DE SERVICIOS PROFESIONALES PARA APOYAR A LA SECRETARÍA DE HACIENDA EN LOS TEMAS DE MATERIA ADMINISTRATIVA, PRESUPUESTAL Y FINANCIERA REQUERIDOS</t>
  </si>
  <si>
    <t>CONTRATOS DE PRESTACIÓN DE SERVICIOS PROFESIONALES, PARA APOYAR AL ÁREA DE CONTABILIDAD DE LA SECRETARÍA DE HACIENDA DEL DEPARTAMENTO DEL QUINDÍO EN LA APLICACIÓN DEL MARCO NORMATIVO DE CONVERGENCIA A NICSP PARA EL RECONOCIMIENTO, MEDICIÓN, REVELACIÓN Y PRESENTACIÓN DE INFORMES, ATENDIENDO LOS CRITERIOS DADOS POR LAS RESOLUCIONES 193, 525 DE 2016, 484 DE 2017</t>
  </si>
  <si>
    <t>CONTRATOS DE PRESTACIÓN DE SERVICIOS DE APOYO A LA GESTIÓN BRINDANDO  ACOMPAÑAMIENTO A LA DIRECCIÓN FINANCIERA DEL DEPARTAMENTO DEL QUINDÍO EN LOS PROCESOS ADMINISTRATIVOS Y PRESUPUESTALES PARA EL CUMPLIMIENTO DEL PROGRAMA DE GESTIÓN FINANCIERA IMPLEMENTADO PARA EL FORTALECIMIENTO Y OPTIMIZACIÓN DE LOS MISMOS.</t>
  </si>
  <si>
    <t>CONTRATOS DE PRESTACIÓN DE SERVICIOS PROFESIONALES PARA BRINDAR APOYO  EN LA REALIZACIÓN DE DIFERENTES PROCESOS ADMINISTRATIVOS, FINANCIEROS Y CONTABLES EN EL ÁREA DE LA TESORERÍA GENERAL DE LA SECRETARÍA DE HACIENDA, PARA EL FORTALECIMIENTO Y OPTIMIZACIÓN DE LOS MISMOS, EN CUMPLIMIENTO AL PROGRAMA DE GESTIÓN FINANCIERA IMPLEMENTADO EN EL DEPARTAMENTO</t>
  </si>
  <si>
    <t xml:space="preserve">CONTRATOS DE PRESTACIÓN DE SERVICIOS DE APOYO A LA GESTIÓN BRINDANDO  ACOMPAÑAMIENTO A LA TESORERÍA GENERAL DEL DEPARTAMENTO DEL QUINDÍO EN LA RECEPCIÓN Y ARCHIVO DE DOCUMENTOS QUE SE EMITAN EN CUMPLIMIENTO DEL PROGRAMA DE GESTIÓN FINANCIERA IMPLEMENTADO PARA OPTIMIZAR LOS PROCESOS DE ÉSTA ÁREA. </t>
  </si>
  <si>
    <t xml:space="preserve"> PRESTAR SERVICIOS PROFESIONALES EN LA DIRECCIÓN TRIBUTARIA DE LA SECRETARÍA DE HACIENDA, BRINDANDO APOYO JURÍDICO EN LA IMPLEMENTACIÓN DE ESTRATEGIAS PARA EL MEJORAMIENTO DEL ÍNDICE DE DESEMPEÑO FISCAL EN EL DEPARTAMENTO DEL QUINDÍO DENTRO DEL PROCESO DE COBRO COACTIVO</t>
  </si>
  <si>
    <t>PRESTAR SERVICIOS PROFESIONALES EN LA DIRECCIÓN TRIBUTARIA DE LA SECRETARÍA DE HACIENDA, BRINDANDO APOYO ADMINISTRATIVO Y FINANCIERO EN LA IMPLEMENTACIÓN DE ESTRATEGIAS PARA EL MEJORAMIENTO DEL ÍNDICE DE DESEMPEÑO FISCAL EN EL DEPARTAMENTO DEL QUINDÍO DENTRO DEL PROCESO DE COBRO COACTIVO</t>
  </si>
  <si>
    <t>PRESTAR SERVICIOS PROFESIONALES EN LA DIRECCIÓN TRIBUTARIA DE LA SECRETARÍA DE HACIENDA, BRINDANDO APOYO EN LA CREACIÓN Y PARTICIPACIÓN DE CAMPAÑAS PUBLICITARIAS TENDIENTES A LA IMPLEMENTACIÓN DE ESTRATEGIAS PARA EL MEJORAMIENTO DEL ÍNDICE DE DESEMPEÑO FISCAL EN EL DEPARTAMENTO DEL QUINDÍO DENTRO DE LOS PROCESOS DE FISCALIZACIÓN, LIQUIDACIÓN Y COBRO COACTIVO"</t>
  </si>
  <si>
    <t>PRESTAR SERVICIOS PROFESIONALES EN LA DIRECCIÓN TRIBUTARIA DE LA SECRETARÍA DE HACIENDA, BRINDANDO APOYO JURÍDICO EN LA IMPLEMENTACIÓN DE ESTRATEGIAS PARA EL MEJORAMIENTO DEL ÍNDICE DE DESEMPEÑO FISCAL EN EL DEPARTAMENTO DEL QUINDÍO DENTRO DE LOS PROCESOS DE FISCALIZACIÓN, LIQUIDACIÓN Y COBRO COACTIVO</t>
  </si>
  <si>
    <t>PRESTAR SERVICIOS DE APOYO A LA GESTIÓN, EN LA DIRECCIÓN TRIBUTARIA DE LA SECRETARÍA DE HACIENDA, REALIZANDO ACTIVIDADES DE MANEJO, CLASIFICACIÓN, CONSERVACIÓN Y CONSOLIDACIÓN DE  DOCUMENTOS, GENERADOS EN LA  IMPLEMENTACIÓN DE ESTRATEGIAS PARA EL MEJORAMIENTO DEL ÍNDICE DE DESEMPEÑO FISCAL DEL DEPARTAMENTO, EN LOS PROCESOS DE FISCALIZACIÓN, LIQUIDACIÓN Y COBRO COACTIVO</t>
  </si>
  <si>
    <t>PRESTAR SERVICIOS DE APOYO A LA GESTION  EN LA DIRECCIÓN TRIBUTARIA DE LA SECRETARÍA DE HACIENDA, REALIZANDO ACCIONES TENDIENTES A LA IMPLEMENTACIÓN DE ESTRATEGIAS PARA EL MEJORAMIENTO DEL ÍNDICE DE DESEMPEÑO FISCAL EN EL DEPARTAMENTO DEL QUINDÍO DENTRO DEL PROCESO DE COBRO COACTIVO</t>
  </si>
  <si>
    <t xml:space="preserve"> "PRESTAR SERVICIOS PROFESIONALES EN LA DIRECCIÓN TRIBUTARIA DE LA SECRETARÍA DE HACIENDA, BRINDANDO APOYO JURÍDICO EN LA IMPLEMENTACIÓN DE ESTRATEGIAS PARA EL MEJORAMIENTO DEL ÍNDICE DE DESEMPEÑO FISCAL EN EL DEPARTAMENTO DEL QUINDÍO DENTRO DEL PROCESO DE FISCALIZACIÓN Y LIQUIDACION DE LAS RENTAS DEPARTAMENTALES".</t>
  </si>
  <si>
    <t>PRESTAR SERVICIOS PROFESIONALES EN LA DIRECCIÓN TRIBUTARIA DE LA SECRETARÍA DE HACIENDA, BRINDANDO APOYO EN LA IMPLEMENTACIÓN DE ESTRATEGIAS PARA EL MEJORAMIENTO DEL ÍNDICE DE DESEMPEÑO FISCAL EN EL DEPARTAMENTO DEL QUINDÍO DENTRO DEL PROCESO DE FISCALIZACIÓN Y LIQUIDACION DE LAS RENTAS DEPARTAMENTALES</t>
  </si>
  <si>
    <t>PRESTAR SERVICIOS PROFESIONALES EN LA DIRECCIÓN TRIBUTARIA DE LA SECRETARÍA DE HACIENDA, CON EL FIN DE REALIZAR ACTIVIDADES DE APOYO Y ACOMPAÑAMIENTO EN LA COORDINACIÓN DEL GRUPO OPERATIVO DEL PROGRAMA ANTICONTRABANDO DE LICORES, CERVEZAS Y CIGARRILLOS, COMO ESTRATEGIA PARA EL MEJORAMIENTO DEL ÍNDICE DE DESEMPEÑO FISCAL EN EL DEPARTAMENTO DEL QUINDÍO.</t>
  </si>
  <si>
    <t>PRESTAR SERVICIOS DE APOYO A LA GESTIÓN, EN LA DIRECCIÓN TRIBUTARIA DE LA SECRETARÍA DE HACIENDA, REALIZANDO ACTIVIDADES OPERATIVAS DENTRO DEL PROGRAMA ANTICONTRABANDO DE LICORES, CERVEZAS Y CIGARRILLOS, COMO ESTRATEGIA PARA EL MEJORAMIENTO DEL ÍNDICE DE DESEMPEÑO FISCAL EN EL DEPARTAMENTO DEL QUINDÍO</t>
  </si>
  <si>
    <t>PRESTAR SERVICIOS PROFESIONALES EN LA DIRECCIÓN TRIBUTARIA DE LA SECRETARÍA DE HACIENDA, BRINDANDO APOYO JURIDICO EN LOS PROCESOS DE FISCALIZACION SOBRE EL IMPUESTO AL CONSUMO DENTRO DEL PROGRAMA ANTICONTRABANDO DE LICORES, CERVEZAS Y CIGARRILLOS, COMO ESTRATEGIA PARA EL MEJORAMIENTO DEL ÍNDICE DE DESEMPEÑO FISCAL EN EL DEPARTAMENTO DEL QUINDÍO.</t>
  </si>
  <si>
    <t>COMPRA DE ELEMENTOS E INSUMOS REQUERIDOS PARA LA EJECUCION DEL PROGRAMA  ANTICONTRABANDO DE LICORES, CERVEZA Y CIGARRILLOS COMO ESTRATEGIA PARA EL MEJORAMIENTO DEL ÍNDICE DE DESEMPEÑO FISCAL EN EL DEPARTAMENTO DEL QUINDÍO</t>
  </si>
  <si>
    <t>CCE- 10</t>
  </si>
  <si>
    <t>COMPRA DE EQUIPOS DE COMPUTO, REQUERIDOS PARA LA EJECUCION DEL PROGRAMA  ANTICONTRABANDO DE LICORES, CERVEZA Y CIGARRILLOS COMO ESTRATEGIA PARA EL MEJORAMIENTO DEL ÍNDICE DE DESEMPEÑO FISCAL EN EL DEPARTAMENTO DEL QUINDÍO</t>
  </si>
  <si>
    <t>SUMINISTRO DE DIVERSAS PIEZAS PUBLICITARIAS, REQUERIDAS PARA LA EJECUCION DEL PROGRAMA  ANTICONTRABANDO DE LICORES, CERVEZA Y CIGARRILLOS COMO ESTRATEGIA PARA EL MEJORAMIENTO DEL ÍNDICE DE DESEMPEÑO FISCAL EN EL DEPARTAMENTO DEL QUINDÍO</t>
  </si>
  <si>
    <t>PRESTAR SERVICIO DE CAMPAÑAS PUBLICITARIAS A TRAVES DE PAUTAS RADIALES, PRENSA Y MEDIOS DIGITALES EN LOS DIFERENTES MUNICIPIOS DEL DEPARTAMENTO DEL QUINDIO, REQUERIDAS PARA LA EJECUCION DEL PROGRAMA  ANTICONTRABANDO DE LICORES, CERVEZA Y CIGARRILLOS COMO ESTRATEGIA PARA EL MEJORAMIENTO DEL ÍNDICE DE DESEMPEÑO FISCAL EN EL DEPARTAMENTO DEL QUINDÍO</t>
  </si>
  <si>
    <t>SUMINISTRO DE ELEMENTOS DE SEÑALIZACIÓN (ESTAMPILLAS) MEDIANTE LA UTILIZACIÓN DE CÓDIGOS ÚNICOS NACIONALES PARA PRODUCTOS GRAVADOS CON EL IMPUESTO AL CONSUMO Y/O MONOPOLIO DE LICORES EN EL DEPARTAMENTO DEL QUINDÍO, PERMITIENDO EL CONTROL AUTOMATIZADO Y LA TRAZABILIDAD DEL PRODUCTO SEÑALIZADO, MEDIANTE UNA PLATAFORMA INFORMÁTICA QUE CONTRIBUYA A LA FISCALIZACIÓN DE DICHA RENTA TENDIENTE AL MEJORAMIENTO DEL ÍNDICE DE DESEMPEÑO  FISCAL</t>
  </si>
  <si>
    <t>SUMINISTRO DE RÓTULOS PARA LA ESTAMPILLA PRO-DESARROLLO DEL DEPARTAMENTO DEL QUINDÍO</t>
  </si>
  <si>
    <t>PRESTAR SERVICIOS DE APOYO A LA GESTION
 REALIZANDO ACTIVIDADES CONTROL Y SEGUIMIENTO ENLOS PROCESOS Y PROCEDIMIENTOS RELACIONADOS CON LAS ACCIONES DE TUTELA E INCIDENTES DE DESACATO EN LOS QUE SEA COMPETENTE LA SECRETARÍA DE REPRESENTACIÓN JUDICIAL Y DEFENSA DEL DEPARTAMENTO DEL QUINDIO.</t>
  </si>
  <si>
    <t>SERVICIO  DE CONTRATACIÓN DE PERSONAL
Apoyo en asesoria y asistencia técnica en la formulación, estructuración e implementación de proyectos Administración de áreas de importancia estrategica para la conservación y regulación del recurso hidríco.</t>
  </si>
  <si>
    <t>SERVICIO  DE CONTRATACIÓN DE PERSONAL
Adquisición, MantenimienTo y Administración de áreas de importancia estrategica para la conservación y regulación del recurso hidríco.</t>
  </si>
  <si>
    <t>Recuperacion de tierras/ordenacion de las cuencas hidrograficas forestales</t>
  </si>
  <si>
    <t>Herramientas Manuales de jardineria, Agricultura y Forestación
Adquisición y suministro de equipos, insumos y logistica.</t>
  </si>
  <si>
    <t xml:space="preserve">Servicio de Siembra
Adquisición y suministro de equipos, insumos y logistica.
</t>
  </si>
  <si>
    <t>SERVICIO  DE CONTRATACIÓN DE PERSONAL
prestación de servico de apoyo a la gestión para los procesos de educacion y apropiación</t>
  </si>
  <si>
    <t>PUBLICIDAD IMPRESA
Adquisicion, suministro de material de difución, educación y capacitación.</t>
  </si>
  <si>
    <t>Servicio de preparacion de obras de contruccion
convenio interinstitucional implentación  estructuración  de proyectos de Obras para estabilización de taludes.(bioingenieria)</t>
  </si>
  <si>
    <t xml:space="preserve">Desarrollo Rural/servicios de inversion rural
sumistro de bienes y servios para el Apoyo en la implementación de proyectos de Emprendimientos Verdes. </t>
  </si>
  <si>
    <t>SERVICIO  DE CONTRATACIÓN DE PERSONAL
Apoyo en asesoria y asistencia técnica en la formulación, estructuración e implementación de programas y proyectos de inducción,  educación y capacitación.</t>
  </si>
  <si>
    <t xml:space="preserve">SERVICIO  DE CONTRATACIÓN DE PERSONAL
Apoyo en asesoria y asistencia técnica en la formulación, estructuración e implementación de proyectos para Esquemas de Pago por Servicio ambientales. </t>
  </si>
  <si>
    <t>Subsidios/Evaluacion de impacto ambiental/sistemas de informacion ambiental/evaluacion de impacto ambiental
Adquisición y suministro de equipos, insumos y logistica para Esquemas de Pago por Servicio ambientales.</t>
  </si>
  <si>
    <t xml:space="preserve">SERVICIO  DE CONTRATACIÓN DE PERSONAL
Apoyo en asesoria y asistencia técnica en la formulación, estructuración e implementación de Estrategia  para la protección y bienestar de los animales domésticos y silvestres adoptada  </t>
  </si>
  <si>
    <t xml:space="preserve">SERVICIO  DE CONTRATACIÓN DE PERSONAL
Apoyo en asesoria y asistencia técnica en la operativización de las campañas de fauna silvestre y domestica. </t>
  </si>
  <si>
    <t xml:space="preserve">SERVICIO  DE CONTRATACIÓN DE PERSONAL
Apoyo en asesoria y asistencia técnica en la formulación, estructuración e implementación de proyectos de AGRO INDUSTRIALIZACIÓN CON CALIDAD E INOCUIDAD  </t>
  </si>
  <si>
    <t>Maquinaria agricola para limpieza, selección o clasificacion
Maquinaria y equipo para transformacion agricola
Adquisición y suministro de equipos, insumos y logistica agroindutriales de pos cosecha</t>
  </si>
  <si>
    <t xml:space="preserve">SERVICIO  DE CONTRATACIÓN DE PERSONAL
Apoyo en asesoria y asistencia técnica en la formulación, estructuración e implementación de proyectos de comercialización a organizaciones de productores. </t>
  </si>
  <si>
    <t>Software de Reportes de bases de datos
Software de servidor portales
software de servidor portales
Programas de Desarrollo
Sotfware de desarrollo de plataformas web
Adquisición y suministro de equipos, insumos (softhware, hardware)</t>
  </si>
  <si>
    <t>SERVICIO  DE CONTRATACIÓN DE PERSONAL
Apoyo en asesoria y asistencia técnica en la formulación, estructuración e implementación de proyectos depara el desarrollo de iniciativas clústeres.</t>
  </si>
  <si>
    <t xml:space="preserve">SERVICIO  DE CONTRATACIÓN DE PERSONAL
Apoyo en asesoria y asistencia técnica en la formulación, estructuración e implementación  de proyectos de comercialización y participación en mercados campesinos. </t>
  </si>
  <si>
    <t xml:space="preserve">SERVICIO  DE CONTRATACIÓN DE PERSONAL
Apoyo en asesoria y asistencia técnica en la formulación, estructuración e implementación de proyectos de emprendedores y/o empresas en edad temprana. </t>
  </si>
  <si>
    <t>Refrigeradores para propositos generales o neveras congeladores
Lavamanos
Adquisición y suministro de equipos, insumos y logistica.</t>
  </si>
  <si>
    <t xml:space="preserve">Convenio de cofinanciación Alianzas productivas
</t>
  </si>
  <si>
    <t>CCE-09</t>
  </si>
  <si>
    <t>SERVICIO  DE CONTRATACIÓN DE PERSONAL
Apoyo técnico en el fomento organizativo de la Agricultura Campesina, Familiar y Comunitaria</t>
  </si>
  <si>
    <t>SERVICIO  DE CONTRATACIÓN DE PERSONAL
prestación de bienes,, servicios y/o convenios para  la  implementación de mecanismos y herramientas para el conocimiento, reducción y manejo de riesgos agropecuarios</t>
  </si>
  <si>
    <t>SERVICIO  DE CONTRATACIÓN DE PERSONAL
Acompañamiento productivo y empresarial</t>
  </si>
  <si>
    <t xml:space="preserve">SERVICIO  DE CONTRATACIÓN DE PERSONAL
Apoyo coordinación puesta en marcha del plan de ordenamiento productivo y social de la propiedad rural 
</t>
  </si>
  <si>
    <t xml:space="preserve">SERVICIO  DE CONTRATACIÓN DE PERSONAL
Acompañamiento en el proceso de formalización de la propiedad rural </t>
  </si>
  <si>
    <t xml:space="preserve">SERVICIO  DE CONTRATACIÓN DE PERSONAL
Apoyo coordinación puesta en marcha del plan de ordenamiento productivo y social de la propiedad rural </t>
  </si>
  <si>
    <t>SERVICIO  DE CONTRATACIÓN DE PERSONAL
ADMINISTRADOR DE EMPRESAS AGROPECUARIAS</t>
  </si>
  <si>
    <t>SERVICIO  DE CONTRATACIÓN DE PERSONAL
Apoyo coordinación puesta en marcha de proyectos de CTI</t>
  </si>
  <si>
    <t xml:space="preserve">SERVICIO  DE CONTRATACIÓN DE PERSONAL
Apoyo coordinación puesta en marcha de proyecto de CTI en sistemas de información y comunicación </t>
  </si>
  <si>
    <t>PRESTAR SERVICIOS  A LA SECRETARÍA DE AGRICULTURA, DESARROLLO RURAL Y MEDIO AMBIENTE, EN LA EJECUCIÓN DE LAS ACTIVIDADES DESCRITAS EN LA ESTRATEGIA DE DIFUSIÓN, COMUNICACIÓN Y GESTIÓN DEL CONOCIMIENTO DEL PROYECTO "IMPLEMENTACIÓN DE ACCIONES DE ADAPTACIÓN ETAPA I DEL PLAN DE GESTIÓN INTEGRAL DE CAMBIO CLIMÁTICO DEL DEPARTAMENTO DEL QUINDÍO"</t>
  </si>
  <si>
    <t>PRESTAR SERVICIOS PROFESIONALES A LA SECRETARÍA DE AGRICULTURA COMO APOYO TÉCNICO A LA SUPERVISIÓN DEL PROYECTO DENOMINADO “IMPLEMENTACIÓN DE ACCIONES DE ADAPTACIÓN ETAPA I DEL PLAN DE GESTIÓN INTEGRAL DE CAMBIO CLIMÁTICO (PIGCC) EN EL DEPARTAMENTO DEL QUINDÍO”.</t>
  </si>
  <si>
    <t>PRESTAR SERVICIOS PROFESIONALES A LA SECRETARÍA DE AGRICULTURA COMO APOYO JURÍDICO A LA SUPERVISIÓN DEL PROYECTO DENOMINADO “IMPLEMENTACIÓN DE ACCIONES DE ADAPTACIÓN ETAPA I DEL PLAN DE GESTIÓN INTEGRAL DE CAMBIO CLIMÁTICO (PIGCC) EN EL DEPARTAMENTO DEL QUINDÍO”.</t>
  </si>
  <si>
    <t>PRESTAR SERVICIOS PROFESIONALES A LA SECRETARÍA DE AGRICULTURA COMO APOYO INTEGRAL A LA SUPERVISIÓN DEL PROYECTO DENOMINADO “IMPLEMENTACIÓN DE ACCIONES DE ADAPTACIÓN ETAPA I DEL PLAN DE GESTIÓN INTEGRAL DE CAMBIO CLIMÁTICO (PIGCC) EN EL DEPARTAMENTO DEL QUINDÍO”.</t>
  </si>
  <si>
    <t>PRESTAR SERVICIOS PROFESIONALES A LA SECRETARÍA DE AGRICULTURA COMO APOYO SOCIAL A LA SUPERVISIÓN DEL PROYECTO DENOMINADO “IMPLEMENTACIÓN DE ACCIONES DE ADAPTACIÓN ETAPA I DEL PLAN DE GESTIÓN INTEGRAL DE CAMBIO CLIMÁTICO (PIGCC) EN EL DEPARTAMENTO DEL QUINDÍO”.</t>
  </si>
  <si>
    <t>PRESTAR SERVICIOS PROFESIONALES A LA SECRETARÍA DE AGRICULTURA COMO APOYO FINANCIERO A LA SUPERVISIÓN DEL PROYECTO DENOMINADO “IMPLEMENTACIÓN DE ACCIONES DE ADAPTACIÓN ETAPA I DEL PLAN DE GESTIÓN INTEGRAL DE CAMBIO CLIMÁTICO (PIGCC) EN EL DEPARTAMENTO DEL QUINDÍO”.</t>
  </si>
  <si>
    <t>PRESTAR SERVICIOS PROFESIONALES A LA SECRETARÍA DE AGRICULTURA COMO APOYO TÉCNICO A LA SUPERVISIÓN  EN EL MONITOREO DE PARCELAS DEL PROYECTO DENOMINADO “IMPLEMENTACIÓN DE ACCIONES DE ADAPTACIÓN ETAPA I DEL PLAN DE GESTIÓN INTEGRAL DE CAMBIO CLIMÁTICO (PIGCC) EN EL DEPARTAMENTO DEL QUINDÍO”.</t>
  </si>
  <si>
    <t xml:space="preserve">ADQUISICIÓN ELEMENTOS TECNOLÓGICOS CIRCUITO INTEGRADO DE SISTEMA DE POSICIONAMIENTO GEOGRÁFICO GPS  PARA LA EJECUCIÓN DEL PROYECTO “IMPLEMENTACIÓN DE ACCIONES DE ADAPTACIÓN ETAPA I DEL PLAN DE GESTIÓN INTEGRAL DE CAMBIO CLIMÁTICO (PIGCC) EN EL DEPARTAMENTO DEL QUINDÍO”
</t>
  </si>
  <si>
    <t xml:space="preserve"> CCE-10</t>
  </si>
  <si>
    <t xml:space="preserve">ADQUISICIÓN ELEMENTOS TECNOLÓGICOS AVIONES NO TRIPULADOS OBJETIVO O DE RECONOCIMIENTO DRON PARA LA EJECUCIÓN DEL PROYECTO “IMPLEMENTACIÓN DE ACCIONES DE ADAPTACIÓN ETAPA I DEL PLAN DE GESTIÓN INTEGRAL DE CAMBIO CLIMÁTICO (PIGCC) EN EL DEPARTAMENTO DEL QUINDÍO”
</t>
  </si>
  <si>
    <t>“INTERVENTORÍA PARA ESTABLECER Y REALIZAR MANTENIMIENTOS PERIÓDICOS A LOS PROCESOS DE RESTAURACIÓN EN ADAPTACIÓN BASADA EN ECOSISTEMAS (ABE) EN ÁREAS DE IMPORTANCIA ESTRATÉGICA DE CONSERVACIÓN, Y CONSOLIDAR PROCESOS DE RECONVERSIÓN AMBIENTALMENTE SOSTENIBLES Y RESILIENTES, EN EL MARCO DEL PROYECTO DENOMINADO “IMPLEMENTACIÓN DE ACCIONES DE ADAPTACIÓN ETAPA I DEL PLAN DE GESTIÓN INTEGRAL DE CAMBIO CLIMÁTICO (PIGCC) EN EL DEPARTAMENTO DEL QUINDÍO”</t>
  </si>
  <si>
    <t xml:space="preserve"> CCE-04</t>
  </si>
  <si>
    <t>“EN EL MARCO DEL PROYECTO DENOMINADO “IMPLEMENTACIÓN DE ACCIONES DE ADAPTACIÓN ETAPA I DEL PLAN DE GESTIÓN INTEGRAL DE CAMBIO CLIMÁTICO (PIGCC) EN EL DEPARTAMENTO DEL QUINDÍO” SEMBRAR Y REALIZAR MANTENIMIENTOS PERIÓDICOS A LOS PROCESOS DE RESTAURACIÓN AL AZAR O POR NÚCLEOS Y TRADICIONAL, EN ADAPTACIÓN BASADA EN ECOSISTEMAS (ABE) EN ÁREAS DE IMPORTANCIA ESTRATÉGICA DE CONSERVACIÓN (MÓDULO 1), Y CONSOLIDAR PROCESOS DE RECONVERSIÓN AMBIENTALMENTE SOSTENIBLES Y RESILIENTES (MÓDULO 2)”.</t>
  </si>
  <si>
    <t xml:space="preserve"> CCE-02 </t>
  </si>
  <si>
    <t xml:space="preserve">REALIZAR INTERVENTORIA AL CONVENIO ESPECIAL No. 002-2020, SUSCRITO PARA LA EJECUCION DEL PROYECTO DENOMINADODESARROLLO EXPERIMENTAL PARA LA COMPETITIVIDAD DEL SECTOR CAFETERO DEL DEPARTAMENTO DEL QUINDÍO”, </t>
  </si>
  <si>
    <t>REALIZAR APOYO A LA SUPERVISION DEL CONVENIO ESPECIAL DE COOPERACIÓN No. 044 DE 2019, SUSCRITO ENTRE EL DEPARTAMENTO DEL QUINDÍO; LA CORPORACIÓN PARA LA INVESTIGACIÓN, INNOVACIÓN Y GESTIÓN TECNOLÓGICA DEL AGRO – CINGT@GRO.CORP; LA CORPORACIÓN CADENA NACIONAL DE CAFÉ, CAFÉS ESPECIALES Y SOSTENIBLES – CADENACAFES.CO; LA SOCIEDAD PROMOTORA DE LA INNOVACIÓN Y LA GESTIÓN TECNOLÓGICA AGROPECUARIA S.A.S. Y ÁLVARO TOBÓN JARAMILLO, PARA LE EJECUCIÓN DEL PROYECTO DENOMINADO “FORTALECIMIENTO DE UN CENTRO DE INNOVACIÓN Y PRODUCTIVIDAD AGRARIO ADECUANDO UNA INFRAESTRUCTURA TECNOLÓGICA PARA SOFISTICAR EL NEGOCIO CAFETERO DEL QUINDÍO”, IDENTIFICADO CON EL BPIN NO. 2017000100113</t>
  </si>
  <si>
    <t>PAGO AYUDA HUMANITARIA DECRETO 561 DEL MINISTERIO DE CULTURA</t>
  </si>
  <si>
    <t xml:space="preserve">CONTRATOS DE PRESTACION DE SERVICIOS ESPECIALIZADOS Y PROFESIONALES PARA REALIZAR LAS DIFERENTES ACTIVIDADES DE LA SECRETARÌA DE CULTURA.  </t>
  </si>
  <si>
    <t>AUNAR ESFUERZOS CON EL FIN DE REALIZAR ACTIVIDADES RELACIONADOS CON EL ARTE Y LA CULTURA REPRESENTATIVAS DEL DEPARTAMENTO DEL QUINDÍO Y DEL PAISAJE CULTURAL CAFETERO.</t>
  </si>
  <si>
    <t xml:space="preserve">CONTRATAR LOS SERVICIOS MUSICALES DE UNA BANDA INSTRUMENTAL SINFONICA DE VIENTO DEBIDAMENTE CONFORMADA,  PARA LA REALIZACION DE PRESENTACIONES MUSICALES EN INSTITUCIONES PUBLICAS Y PRIVADAS DE MANERA PRESENCIAL O VIRTUAL Y ACTIVIDADES DIDACTICAS PARA EL FORTALECIMIENTO DE LAS ESCUELAS DE MUSICA DEL DEPARTAMENTO   DE MANERA VIRTUAL O PRESENCIAL Y DEMAS REQUERIDOS POR EL DEPARTAMENTO DEL QUINDÍO. </t>
  </si>
  <si>
    <t>CONTRATAR LA PRESTACION DE SERVICIOS RELACIONADOS CON EL ARTE Y LA CULTURA REPRESENTATIVAS DEL DEPARTAMENTO DEL QUINDÍO Y DEL PAISAJE CULTURAL CAFETERO.</t>
  </si>
  <si>
    <t>CONTRATAR LA PRESTACION DE SERVICIOS RELACIONADOS CON EL FORTALECIEMIENTO A LA LECTURA, ESCRITURA Y BIBLIOTECA  REPRESENTATIVAS DEL DEPARTAMENTO DEL QUINDÍO Y DEL PAISAJE CULTURAL CAFETERO.</t>
  </si>
  <si>
    <t>CONTRATAR LOS SERVICIOS PARA DAR  CUMPLIMIENTO A LO ESTABLECIDO EN EL PROYECTO APOYO AL RECONOCIMIENTO, APROPIACIÓN Y SALVAGUARDIA DEL PATRIMONIO CULTURAL QUE SERAN EJECUTADOS EN LOS DIFERENTES MUNICIPIOS DEL DEPARTAMENTO DEL QUINDÍO.</t>
  </si>
  <si>
    <t xml:space="preserve">CONTRATAR LA PRESTACION DE SERVICIOS PARA EL DESARROLLO DE ACTIVIDADES DE FORMACION ARTISTICA Y CULTURAL EN EL DEPARTAMENTO DEL QUINDIO </t>
  </si>
  <si>
    <t>CONTRATAR LA PRESTACIÓN DE SERVICIOS PARA PROCESOS DE FORMACIÓN LITERARIA Y ACTIVIDADES DE PROMOCIÓN DE LECTURA EN EL DEPARTAMENTO DEL QUINDÍO</t>
  </si>
  <si>
    <t>APOYAR  LAS SEGURIDAD SOCIAL DEL CREADOR Y GESTOR CULTURAL DEL DEPARTAMENTO</t>
  </si>
  <si>
    <t>SUMINISTRO DE ELEMENTOS DE PAPELERÍA BLANCA Y ÚTILES DE OFICINA PARA EL NORMAL Y CORRECTO FUNCIONAMIENTO DE LA ADMINISTACIÓN CENTRAL DEL DEPARTAMENTO DEL QUINDÍO.</t>
  </si>
  <si>
    <t>PRESTAR EL SERVICIO DE FOTOCOPIADO EN BLANCO Y NEGRO, COLOR, ARGOLLADO, EMPASTADO, PLOTER PARA LA  ADMINISTRACION DEPARTAMENTAL, EN LA MODALIDAD DE  OUTSOURCING, A PRECIOS UNITARIOS FIJOS Y A MONTO AGOTABLE.</t>
  </si>
  <si>
    <t>SUMINISTRO DE CARTUCHO DE TINTAS ,  TÓNER Y RECARGA DE CARTUCHO DE TINTAS Y  TÓNER   PARA SER DISTRIBUIDOS COMO INSUMO A LOS EQUIPOS DE IMPRESIÓN  DE LA ADMINISTRACIÓN CENTRAL DEL DEPARTAMENTO DEL QUINDÍO.</t>
  </si>
  <si>
    <t xml:space="preserve">SUMINISTRO DE INSUMOS Y ELEMENTOS DE ASEO Y CAFETERIA NECESARIOS PARA EL CUMPLIMIENTO DE SERVICIOS GENERALES  DE LA ADMINISTRACIÓN DEPARTAMENTAL DEL QUINDÍO. </t>
  </si>
  <si>
    <t xml:space="preserve">TOKEN FIRMA DIGITAL,  CERTIFICACIÓN ELECTRONICA DE TIEMPOS LABORADOS - CETIL.  REGLAMENTADO DECRETO N° 726 DE 2018 MINISTERIO DE HACIENDA Y CREDITO PUBLICO. </t>
  </si>
  <si>
    <t>SUMINISTRO DE BONOS PARA LA DOTACION DE VESTIDO Y CALZADO AL PERSONAL ADMINISTRATIVO Y DOCENTE DE LA ADMINISTRACION CENTRAL DEL DEPARTAMENTO DEL QUINDIO</t>
  </si>
  <si>
    <t>PRESTACIÓN DE SERVICIOS PROFESIONALES QUE MEJOREN EL CLIMA LABORAL, SE REDUZCA EL RIESGO PSICOSOCIAL Y/O LABORAL  Y APORTEN AL FORTALECIMEITNO INSTITUCIONAL DEL PERSONAL  DOCENTES, DIRECTIVOS DOCENTES Y ADMINISTRATIVOS EN INSTITUCIONES EDUCATIVAS Y NIVEL CENTRAL DE LA SECRETARIA DE EDUCACIÓN DEPARTAMENTAL.</t>
  </si>
  <si>
    <t>PRESTACIÓN DE SERVICIOS PROFESIONALES DE UN CONTADOR PARA REALIZAR APOYO Y ACOMPAÑAMIENTO EN LA DIRECCIÓN ADMINISTRATIVA Y FINANCIERA DE LA SECRETARIA DE EDUCACIÓN DEPARTAMENTAL, EN DESARROLLO DE LAS ACCIONES ENCAMINADAS A FORTALECER LOS PROCESOS DE ASISTENCIA TÉCNICA EN PRO DE LA EFICACIA Y EFICIENCIA ADMINISTRATIVA DE LAS INSTITUCIONES EDUCATIVAS OFICIALES ADSCRITAS A LA SECRETARÍA DE EDUCACIÓN DEPARTAMENTAL</t>
  </si>
  <si>
    <t xml:space="preserve">CONTRATOS DE PRESTACION DE SERVICIOS PROFESIONALES PARA REALIZAR LAS DIFERENTES ACTIVIDADES DE LA DIRECCION DE DESARROLLO HUMANO Y FAMILIA DE LA SECRETARÌA DE FAMILIA DEPARTAMENTAL </t>
  </si>
  <si>
    <t>TRANSPORTE DE CADAVERES DE QUINDIANOS FALLECIDOS EN EL EXTERIOR</t>
  </si>
  <si>
    <t>COMPRA DE HERRAMIENTAS, MATERIALES, INSUMOS, ETC, PARA FORTALECER LOS PROCESOS DE LA POBLACIÓN QUE ATIENDE LA SECRETARIA DE FAMILIA</t>
  </si>
  <si>
    <t>TRANSPORTE DE PERSONAL</t>
  </si>
  <si>
    <t>Jhon Jaber Castro Mancera</t>
  </si>
  <si>
    <t>saidsecretarioquindio1@gmail.com</t>
  </si>
  <si>
    <t>30111600;30101500;30101700;30101800;30102000;30102300;30102400;30102800;30102900;30103100;30103200;30103500;30103600;30103700;30103800;30103900;30111500;30111700;30111800;30111900;30121500;30121600;30121700;30121800;30121900;30131500;30131600;30131700;30141500;30141600;30141700;30151500;30151600;30151700;30151800;30151900;30152000;30152100;30161500;30161600;30161700;30161800;30161900;30162000;30162100;30162200;30162300;30162400;30171500;30171600;30171700;30171800;30171900;30172000;30172100;30181500;30181600;30181700;30181800;30191500;30191600;30191700;30191800;30241500;30241600;30241700;27111500;27111600;27111700;27111800;27111900;27112000;27112100;27112200;27112300;27112400;27112500;27112600;27112700;27112800;27112900;27113000;27113100;27113200;27113300;12162300;47131800;31163000;40171700;26121500;30264300;30101500;31133700;39121600;40171500;39101600;31211900;30151600;40141700;31162800</t>
  </si>
  <si>
    <t>SUMINISTRO Y/O COMPRAVENTA DE MATERIALES, ELEMENTOS Y  EQUIPOS NECESARIOS PARA LA EJECUCION DE PROYECTOS EN INFRAESTRUCTURA SOCIAL - EDUCATIVA, CULTURAL-DEPORTIVA-VIVIENDA URBANA Y/O RURAL E INSTITUCIONAL DEL DEPARTAMENTO DEL QUINDIO</t>
  </si>
  <si>
    <t>42272000;42182100;42201700;42181700;42172100;42182000;42182600;42181900;42182800;42191800;42271600;42295100;42192400;42192210</t>
  </si>
  <si>
    <t>15101500;15101505</t>
  </si>
  <si>
    <t>SUMINISTRO DE COMBUSTIBLE</t>
  </si>
  <si>
    <t>SERVICIO DE TRANSPORTE A TODO COSTO PARA EL DESPLAZAMIENTO A LAS OBRAS FISICAS Y ACTIVIDADES INHERENTES AL PROYECTO.</t>
  </si>
  <si>
    <t xml:space="preserve">SUMINISTRO Y/O COMPRAVENTA DE MATERIALES, ELEMENTOS Y EQUIPOS PARA LA OPERACIÓN Y MANTENIMIENTO PREVENTIVO Y CORRECTIVO DE LA MAQUINARIA AMARILLA. </t>
  </si>
  <si>
    <t xml:space="preserve">PRESTACION DE SERVICIOS DE ASISTENCIA PROFESIONAL A LA SUPERVISION EN LA VIGILANCIA, SEGUIMIENTO Y CONTROL JURIDICO, A LOS PROCESOS Y CONTRATOS  DE OBRA FISICA, SUSCRITOS EN CUMPLIMIENTO DEL PROYECTO, CONSTRUIR MANTENER, MEJORAR Y/O REHABILITAR LA INFRAESTRUCTURA SOCAL-EDUCATIVA DEL DEPARTAMENTO DEL QUINDÌO. </t>
  </si>
  <si>
    <t>“PRESTACION DE SERVICIOS PROFESIONALES PARA BRINDAR APOYO EN LA VIGILANCIA, SEGUIMIENTO Y CONTROL JURIDICO DE LOS CONTRATOS SUSCRITOS POR EL DEPARTAMENTO EN CUMPLIMIENTO DEL PROYECTO CONSTRUIR, MANTENER, MEJORAR Y/O REHABILITAR LA INFRAESTRUCTURA SOCIAL DEL DEPARTAMENTO DEL QUINDIO”.</t>
  </si>
  <si>
    <t xml:space="preserve">PRESTACION DE SERVICIOS PROFESIONALES PARA BRINDAR APOYO EN LA VIGILANCIA, SEGUIMIENTO Y CONTROL JURIDICO DE LOS CONTRATOS SUSCRITOS POR EL DEPARTAMENTO EN CUMPLIMIENTO DEL PROYECTO CONSTRUIR, MANTENER, MEJORAR, Y/O REHABILITAR LA INFRAESTRUCTURA VIAL Y SOCIAL DEL DEPARTAMENTO DEL QUINDIO. </t>
  </si>
  <si>
    <t xml:space="preserve">PRESTACION DE SERVICIOS PROFESIONALES PARA BRINDAR APOYO EN LA VIGILANCIA, SEGUIMIENTO Y CONTROL JURIDICO DE LOS CONTRATOS SUSCRITOS POR EL DEPARTAMENTO EN CUMPLIMIENTO DEL PROYECTO CONSTRUIR, MANTENER, MEJORAR, Y/O REHABILITAR LA INFRAESTRUCTURA SOCIAL DEL DEPARTAMENTO DEL QUINDIO. </t>
  </si>
  <si>
    <t>PRESTACION DE SERVICIOS PROFESIONALES PARA BRINDAR APOYO EN LA VIGILANCIA, SEGUIMIENTO Y CONTROL JURIDICO DE LOS CONTRATOS SUSCRITOS POR EL DEPARTAMENTO en las obras DE ESCENARIOS DEPORTIVOS Y en LA INFRAESTRUCTURA DE INSTITUCIONES EDUCATIVA, EN CUMPLIMIENTO DEL PROYECTO CONSTRUIR, MANTENER, MEJORAR Y/O REHABILITAR LA INFRAESTRUCTURA SOCIAL DEL DEPARTAMENTO DEL QUINDÍO</t>
  </si>
  <si>
    <t>“PRESTAR LOS SERVICIOS PARA BRINDAR APOYO TECNICO A LA SUPERVISIÓN, EN LA VIGILANCIA, SEGUIMIENTO Y CONTROL JURIDICO DE LOS CONTRATOS SUSCRITOS POR EL DEPARTAMENTO EN CUMPLIMIENTO DEL PROYECTO CONSTRUIR, MANTENER, MEJORAR, Y/O REHABILITAR LA INFRAESTRUCTURA SOCIAL DEL DEPARTAMENTO DEL QUINDIO, APUNTANDO A LAS METAS TRAZADAS QUE CORRESPONDEN A LA INFRAESTRUCTURA DE INSTITUCIONES EDUCATIVAS Y MEJORAR LA INFRAESTRUCTURA  DEPORTIVA Y/O RECREATIVA CON PROCESOS CONSTRUCTIVOS,  Y/O MEJORADOS, Y/O AMPLIADOS, Y/O MANTENIDOS, Y/O  REFORZADOS.</t>
  </si>
  <si>
    <t>PRESTAR LOS SERVICIOS PARA BRINDAR APOYO TECNICO A LA SUPERVISIÓN, EN LA VIGILANCIA, SEGUIMIENTO Y CONTROL JURIDICO DE LOS CONTRATOS SUSCRITOS POR EL DEPARTAMENTO EN CUMPLIMIENTO DEL PROYECTO CONSTRUIR, MANTENER, MEJORAR, Y/O REHABILITAR LA INFRAESTRUCTURA SOCIAL DEL DEPARTAMENTO DEL QUINDIO, APUNTANDO A LAS METAS TRAZADAS QUE CORRESPONDEN A LA INFRAESTRUCTURA DE INSTITUCIONES EDUCATIVAS Y MEJORAR LA INFRAESTRUCTURA  DEPORTIVA Y/O RECREATIVA CON PROCESOS CONSTRUCTIVOS</t>
  </si>
  <si>
    <t xml:space="preserve">“PRESTACION DE SERVICIOS PROFESIONALES PARA BRINDAR ACOMPAÑAMIENTO FINANCIERO Y ADMINISTRATIVO A LAS OBRAS FISICAS Y A LOS PROCESOS QUE SE ADELANTEN EN CUMPLIMIENTO DEL PROYECTO CONSTRUIR, MANTENER, MEJORAR Y/O REHABILITAR LA INFRAESTRUCTURA  SOCIAL DEL DEPARTAMENTO DEL QUINDIO”
</t>
  </si>
  <si>
    <t>PRESTACION DE SERVICIOS PROFESIONALES PARA BRINDAR ACOMPAÑAMIENTO FINANCIERO Y ADMINISTRATIVO A LAS OBRAS FISICAS Y A LOS PROCESOS QUE SE ADELANTEN EN CUMPLIMIENTO DEL PROYECTO CONSTRUIR, MANTENER, MEJORAR Y/O REHABILITAR LA INFRAESTRUCTURA VIAL Y SOCIAL DEL DEPARTAMENTO DEL QUINDÍO</t>
  </si>
  <si>
    <t>PRESTACIÓN DE SERVICIOS DE APOYO A LA GESTIÓN PARA BRINDAR APOYO FINANCIERO EN LOS CONTRATOS SUSCRITOS POR EL DEPARTAMENTO EN CUMPLIMIENTO DEL PROYECTO CONSTRUIR, MANTENER, MEJORAR Y/O REHABILITAR LA INFRAESTRUCTURA SOCIAL DEPARTAMENTO DEL QUNDIO</t>
  </si>
  <si>
    <t>PRESTACION DE SERVCIOS PROFESIONALES PARA BRINDAR APOYO A LA SUPERVISION DE LAS OBRAS FISICAS Y PROCESOS QUE SE ADELANTEN EN CUMPLIMIENTO DEL PROYECTO CONSTRUIR, MANTENER , MEJORAR Y / O REHABILITAR LA INSFRAESTRUCTURA SOCIAL DEL DEPARTAMENTO DEL QUINDIO</t>
  </si>
  <si>
    <t>PRESTACION DE SERVICIOS PROFESIONALES   COMO ARQUITECTO , PARA BRINDAR APOYO TECNICO A LA SUPERVISIÓN DE LAS OBRAS FÍSICAS Y PROCESOS QUE SE ADELANTEN EN CUMPLIMIENTO DEL PROYECTO, CONSTRUIR, MANTENER, MEJORAR Y/O REHABILITAR LA INFRAESTRUCTURA SOCIAL DEL DEPARTAMENTO DEL QUINDIO</t>
  </si>
  <si>
    <t>PRESTACION DE SERVCIOS PROFESIONALES PARA BRINDAR APOYO A LA SUPERVISION DE LAS OBRAS FISICAS Y PROCESOS QUE SE ADELANTEN EN CUMPLIMIENTO DEL PROYECTO CONSTRUIR, MANTENER, MEJORAR Y / O REHABILITAR LA INSFRAESTRUCTURA SOCIAL DEL DEPARTAMENTO DEL QUINDIO</t>
  </si>
  <si>
    <t>PRESTACION DE SERVICIOS PROFESIONALES PARA BRINDAR APOYO A LA SUPERVISION DE LAS OBRAS FISICAS Y PROCESOS QUE SE ADELANTEN EN CUMPLIMIENTO DEL PROYECTO CONSTRUIR, MANTENER, MEJORAR Y / O REHABILITAR LA INSFRAESTRUCTURA SOCIAL DEL DEPARTAMENTO DEL QUINDIO</t>
  </si>
  <si>
    <t>PRESTACION DE SERVICIOS DE PROFESIONALES, PARA BRINDAR ACOMPAÑAMIENTO A LA SUPERVISIÓN DE LAS OBRAS FÍSICAS Y PROCESOS QUE SE ADELANTEN, EN CUMPLIMIENTO  DE LOS PROYECTOS DE INFRAESTRUCTURA DE INSTITUCIONES EDUCATIVA, DEPORTIVA Y/O RECREATIVA, CON PROCESOS CONSTRUCTIVOS, MEJORADOS, AMPLIADOS, MANTENIDOS, Y/O REFORZADOS</t>
  </si>
  <si>
    <t>PRESTACIÓN DE SERVICIOS PROFESIONALES COMO INGENIERO AMBIENTAL, PARA BRINDAR APOYO A LA SUPERVISIÓN DE LAS OBRAS FISICAS, INFRAESTRUCTURA EN INSTITUCIONES EDUCATIVAS E INFRAESTRUCTURA DEPORTIVA Y/O RECREATIVA EN LOS PROCESOS QUE SE ADELANTEN EN CUMPLIMIENTO DEL PROYECTO CONSTRUIR, MANTENER, MEJORAR, Y/O REHABILITAR LA INFRAESTRUCTURA SOCIAL DEL DEPARTAMENTO DEL QUINDÍO, APUNTANDO A LAS METAS TRAZADAS QUE CORRESPONDEN A LA INFRAESTRUCTURA DE INSTITUCIONES EDUCATIVAS Y MEJORAR LA INFRAESTRUCTURA  DEPORTIVA Y/O RECREATIVA CON PROCESOS CONSTRUCTIVOS,  Y/O MEJORADOS, Y/O AMPLIADOS, Y/O MANTENIDOS, Y/O  REFORZADOS</t>
  </si>
  <si>
    <t>PRESTACIÓN DE SERVICIOS PROFESIONALES COMO INGENIERO ELECTRICISTA, PARA BRINDAR APOYO A LA SUPERVISIÓN DE LAS OBRAS FISICAS, INFRAESTRUCTURA EN INSTITUCIONES EDUCATIVAS E INFRAESTRUCTURA DEPORTIVA Y/O RECREATIVA EN LOS PROCESOS QUE SE ADELANTEN EN CUMPLIMIENTO DEL PROYECTO CONSTRUIR, MANTENER, MEJORAR, Y/O REHABILITAR LA INFRAESTRUCTURA SOCIAL DEL DEPARTAMENTO DEL QUINDÍO, APUNTANDO A LAS METAS TRAZADAS QUE CORRESPONDEN A LA INFRAESTRUCTURA DE INSTITUCIONES EDUCATIVAS Y MEJORAR LA INFRAESTRUCTURA  DEPORTIVA Y/O RECREATIVA CON PROCESOS CONSTRUCTIVOS,  Y/O MEJORADOS, Y/O AMPLIADOS, Y/O MANTENIDOS, Y/O  REFORZADOS</t>
  </si>
  <si>
    <t>PRESTACIÓN DE SERVICIOS PROFESIONALES PARA BRINDAR APOYO A LA SUPERVISIÓN DE LAS OBRAS DE INFRAESTRUCTURA CULTURAL DE LOS PROCESOS QUE SE ADELANTEN EN CUMPLIMIENTO DE LOS PROYECTOS CONSTRUIR, MANTENER, MEJORAR Y/O REHABILITAR LA INFRAESTRUCTURA SOCIAL DEL DEPARTAMENTO DEL QUINDÍO</t>
  </si>
  <si>
    <t>PRESTACIÓN DE SERVICIOS PROFESIONALES COMO INGENIERO CIVIL ESPECIALIZADO, PARA BRINDAR APOYO A LA SUPERVISIÓN DE LAS OBRAS FISICAS, INFRAESTRUCTURA DEPORTIVA Y/O RECREATIVA DE LOS PROCESOS QUE SE ADELANTEN EN CUMPLIMIENTO DEL PROYECTO CONSTRUIR, MANTENER, MEJORAR, Y/O REHABILITAR LA INFRAESTRUCTURA SOCIAL DEL DEPARTAMENTO DEL QUINDÍO</t>
  </si>
  <si>
    <t>PRESTACIÓN DE SERVICIOS PROFESIONALES COMO INGENIERO CIVIL ESPECIALIZADO, PARA BRINDAR APOYO A LA SUPERVISIÓN DE LAS OBRAS FISICAS, INFRAESTRUCTURA EN INSTITUCIONES EDUCATIVAS E INFRAESTRUCTURA DEPORTIVA Y/O RECREATIVA EN LOS PROCESOS QUE SE ADELANTEN EN CUMPLIMIENTO DEL PROYECTO CONSTRUIR, MANTENER, MEJORAR, Y/O REHABILITAR LA INFRAESTRUCTURA SOCIAL DEL DEPARTAMENTO DEL QUINDÍO, APUNTANDO A LAS METAS TRAZADAS QUE CORRESPONDEN A LA INFRAESTRUCTURA DE INSTITUCIONES EDUCATIVAS Y MEJORAR LA INFRAESTRUCTURA  DEPORTIVA Y/O RECREATIVA CON PROCESOS CONSTRUCTIVOS,  Y/O MEJORADOS, Y/O AMPLIADOS, Y/O MANTENIDOS, Y/O  REFORZADOS</t>
  </si>
  <si>
    <t>PRESTACION DE SERVICIOS PROFESIONALES COMO ARQUITECTO PARA BRINDAR APOYO TECNICO A LA SUPERVISIÓN DE LAS OBRAS FÍSICAS Y PROCESOS QUE SE ADELANTEN EN CUMPLIMIENTO DEL PROYECTO CONSTRUIR, MANTENER, MEJORAR Y/O REHABILITAR LA INFRAESTRUCTURA SOCIAL DEL DEPARTAMENTO DEL QUINDÍO</t>
  </si>
  <si>
    <t>PRESTACIÓN DE SERVICIOS PROFESIONALES PARA BRINDAR APOYO A LA SUPERVISIÓN DE LAS OBRAS DE INFRAESTRUCTURA INSTITUCIONAL O DE EDIFICIOS PUBLICOS DE LOS PROCESOS QUE SE ADELANTEN EN CUMPLIMIENTO DEL PROYECTO CONSTRUIR, MANTENER, MEJORAR Y/O REHABILITAR LA INFRAESTRUCTURA SOCIAL DEL DEPARTAMENTO DEL QUINDÍO</t>
  </si>
  <si>
    <t>PRESTACIÓN DE SERVICIOS PROFESIONALES PARA BRINDAR APOYO A LA SUPERVISIÓN DE LAS OBRAS DE INFRAESTRUCTURA DEPORTIVA Y VIAL DE LOS PROCESOS QUE SE ADELANTEN EN CUMPLIMIENTO DE LOS PROYECTOS CONSTRUIR, MANTENER, MEJORAR Y/O REHABILITAR LA INFRAESTRUCTURA SOCIAL DEL DEPARTAMENTO DEL QUINDÍO Y MANTENER, MEJORAR, REHABILITAR Y/O ATENDER EMERGENCIAS EN LAS  VÍAS, EN CUMPLIMIENTO DEL PLAN VIAL DEL DEPARTAMENTO DEL QUINDÍO</t>
  </si>
  <si>
    <t>PRESTACIÓN DE SERVICIOS PROFESIONALES PARA BRINDAR APOYO A LA SUPERVISIÓN DE LAS OBRAS DE INFRAESTRUCTURAS DEPORTIVAS Y PROCESOS QUE SE ADELANTEN EN CUMPLIMIENTO DEL PROYECTO CONSTRUIR, MANTENER, MEJORAR Y/O REHABILITAR LA INFRAESTRUCTURA SOCIAL DEL DEPARTAMENTO DEL QUINDÍO</t>
  </si>
  <si>
    <t>PRESTACION DE SERVICIOS PROFESIONALES COMO ARQUITECTO PARA BRINDAR APOYO TECNICO A LA SUPERVISIÓN DE LAS INFRAESTRUCTURA DEPORTIVA Y PROCESOS QUE SE ADELANTEN EN CUMPLIMIENTO DEL PROYECTO CONSTRUIR, MANTENER, MEJORAR Y/O REHABILITAR LA INFRAESTRUCTURA SOCIAL DEL DEPARTAMENTO DEL QUINDÍO”</t>
  </si>
  <si>
    <t>PRESTACIÓN DE SERVICIOS PROFESIONALES PARA BRINDAR APOYO A LA SUPERVISIÓN DE LAS OBRAS DE INFRAESTRUCTURA EDUCATIVA Y DEPORTIVA DE LOS PROCESOS QUE SE ADELANTEN EN CUMPLIMIENTO DE LOS PROYECTOS CONSTRUIR, MANTENER, MEJORAR Y/O REHABILITAR LA INFRAESTRUCTURA SOCIAL DEL DEPARTAMENTO DEL QUINDÍ</t>
  </si>
  <si>
    <t>PRESTACION DE SERVICIOS PARA BRINDAR APOYO TÉCNICO A LA SUPERVISIÓN, EN LA VIGILANCIA, SEGUIMIENTO Y CONTROL DE LAS OBRAS  Y CONTRATOS SUSCRITOS, PARA MANTENER MEJORAR Y/O REHABILITAR LA INFRAESTRUCTURA SOCIA  EN CUMPLIMIENTO DEL PROYECTO CONSTRUIR, MANTENER, MEJORAR Y/O REHABILITAR LA INFRAESTRUCTURA SOCIAL DEL DEPARTAMENTO DEL QUINDIO</t>
  </si>
  <si>
    <t xml:space="preserve"> PRESTACION DE SERVICIOS DE APOYO TECNICO A LA SUPERVISION DE OBRAS FISICAS, INFRAESTRUCTURA DEPORTIVA Y/O RECREATIVA Y DEMAS PROCESOS QUE SE ADELANTEN EN CUMPLIMIENTO DEL PROYECTO CONSTRUIR, MANTENER, MEJORAR Y/O REHABILITAR LA INFRAESTRUCTURA SOCIAL DEL DEPARTAMENTO DEL QUINDIO</t>
  </si>
  <si>
    <t>PRESTACION DE SERVICIOS DE APOYO TECNICO A LA SUPERVISION DE OBRAS FISICAS, INFRAESTRUCTURA DEPORTIVA Y/O RECREATIVA Y DEMAS PROCESOS QUE SE ADELANTEN EN CUMPLIMIENTO DEL PROYECTO CONSTRUIR, MANTENER, MEJORAR Y/O REHABILITAR LA INFRAESTRUCTURA SOCIAL DEL DEPARTAMENTO DEL QUINDIO</t>
  </si>
  <si>
    <t>PRESTACION DE SERVICIOS DE APOYO TECNICO A LA SUPERVISION DE OBRAS FISICAS, INFRAESTRUCTURA DE INSTITUCIONES EDUCATIVAS E INFRAESTRUCTURA DEPORTIVA EN LOS PROCESOS QUE SE ADELANTEN EN CUMPLIMIENTO DEL PROYECTO CONSTRUIR, MANTENER, MEJORAR Y/O REHABILITAR LA INFRAESTRUCTURA SOCIAL DEL DEPARTAMENTO DEL QUINDIO</t>
  </si>
  <si>
    <t>PRESTACION DE SERVICIOS DE APOYO TECNICO A LA SUPERVISION,  VIGILANCIA Y CONTROL DE  LAS OBRAS  Y CONTRATOS SUSCRITOS, PARA MANTENER  MEJORAR  Y  Y/O REHABILITAR LA INFRAESTRUCTURA SOCIAL Y DEPORTIVA  DEL DEPARTAMENTO DEL QUINDIO</t>
  </si>
  <si>
    <t>PRESTACIÓN DE SERVICIOS DE APOYO A LA GESTION EN LA SUPERVISION, VIGILANCIA, SEGUIMIENTO Y CONTROL DE LAS OBRAS  Y CONTRATOS SUSCRITOS, PARA MANTERNER MEJORAR Y/O REHABILITAR LA INFRAESTRUCTURA SOCIAL DEL DEPARTAMENTO DEL QUINDI</t>
  </si>
  <si>
    <t>PRESTACIÓN DE SERVICIOS DE APOYO A LA GESTION EN LA SUPERVISION, VIGILANCIA, SEGUIMIENTO Y CONTROL DE LAS OBRAS  Y CONTRATOS SUSCRITOS, PARA MANTERNER MEJORAR Y/O REHABILITAR LA INFRAESTRUCTURA SOCIAL DEL DEPARTAMENTO DEL QUINDIO</t>
  </si>
  <si>
    <t>PRESTACIÓN DE SERVICIOS DE APOYO A LA GESTION EN EL MANEJO DE RECURSOS NATURALES  DE LAS OBRAS DE LOS ESCENARIOS DEPORTIVOS Y DE LA INFRAESTRUCTURA DE LAS INSTITUCIONES EDUCATIVA DEL DEPARTAMENTO QUE SE ADELANTEN EN CUMPLIMIENTO DEL PROYECTO CONSTRUIR, MANTENER, MEJORAR Y/O REHABILITAR LA INFRAESTRUCTURA SOCIAL DEL DEPARTAMENTO DEL QUINDÍO</t>
  </si>
  <si>
    <t>PRESTACION DE SERVICIOS PARA OPERACIÓN DE EQUIPOS Y VEHICULOS NECESARIOS PARA EL CUMPLIMIENTO DE LOS PROYECTOS MANTENER, MEJORAR, REHABILITAR Y/O ATENDER LAS VIAS Y SUS EMERGENCIAS, EN CUMPLIMIENTO DEL PLAN VIAL DEL DEPARTAMENTO DEL QUINDIO Y   CONSTRUIR, MANTENER, MEJORAR Y/O REHABILITAR LA INFRAESTRUCTURA SOCIAL DEL DEPARTAMENTO DEL QUINDIO</t>
  </si>
  <si>
    <t>PRESTACION DE SERVICIOS PARA OPERACION DE MAQUINARIA PESADA, NECESARIA PARA LA EJECUCION DE OBRAS FÌSICAS DE MANTENIMIENTO, MEJORARIMENTO  DE LAS VÌAS Y SUS EMERGENCIA EN CUMPLIMIENTO DEL PLAN VIAL DEL DEPARTAMENTO DEL QUINDÍO</t>
  </si>
  <si>
    <t>PRESTACION DE SERVICIOS DE APOYO A LA GESTIÓN DE MANO DE OBRA NO CALIFICADA EN LA INFRAESTRUCTURA CULTURAL DEL DEPARTAMENTO EN CUMPLIMIENTO DEL PROYECTO CONSTRUIR, MANTENER, MEJORAR Y/O REHABILITAR LA INFRAESTRUCTURA SOCIAL DEL DEPARTAMENTO DEL QUINDÍO</t>
  </si>
  <si>
    <t>PRESTACION DE SERVICIOS DE MANO DE OBRA NO CALIFICADA PARA LA EJECUCIÓN DE OBRAS FÍSICAS DE MANTENIMIENTO Y/O MEJORAMIENTO Y/O REHABILITACIÓN Y/O ATENCIÓN DE LA INFRAESTRUCTURA SOCIAL Y DEPORTIVA DEL DEPARTAMENTO DEL QUINDÍO</t>
  </si>
  <si>
    <t>PRESTACION DE SERVICIOS DE MANO DE OBRA CALIFICADA PARA LA EJECUCIÓN DE OBRAS FÍSICAS DE MANTENIMIENTO Y/O MEJORAMIENTO Y/O REHABILITACIÓN Y/O ATENCIÓN DE LA INFRAESTRUCTURA SOCIAL Y DEPORTIVA DEL DEPARTAMENTO DEL QUINDÍO</t>
  </si>
  <si>
    <t xml:space="preserve"> PRESTACION DE SERVICIOS DE MANO DE OBRA NO CALIFICADA PARA LA EJECUCIÓN DE OBRAS FÍSICAS DE MANTENIMIENTO Y/O MEJORAMIENTO Y/O REHABILITACIÓN   NECESARIA PARA EL CUMPLIMIENTO DEL PROYECTO CONSTRUIR, MANTENER, MEJORAR, Y/O REHABILITAR LA INFRAESTRUCTURA SOCIAL- EDUCATIVA  DEL DEPARTAMENTO DEL QUINDIO</t>
  </si>
  <si>
    <t xml:space="preserve"> PRESTACION DE SERVICIOS DE MANO DE OBRA CALIFICADA PARA LA EJECUCIÓN DE OBRAS FÍSICAS DE MANTENIMIENTO Y/O MEJORAMIENTO Y/O REHABILITACIÓN   NECESARIA PARA EL CUMPLIMIENTO DEL PROYECTO CONSTRUIR, MANTENER, MEJORAR, Y/O REHABILITAR LA INFRAESTRUCTURA SOCIAL- EDUCATIVA  DEL DEPARTAMENTO DEL QUINDIO</t>
  </si>
  <si>
    <t xml:space="preserve"> PRESTACION DE SERVICIOS DE MANO DE OBRA NO CALIFICADA  Y/O CALIFICADA PARA LA EJECUCIÓN DE OBRAS FÍSICAS DE MANTENIMIENTO Y/O MEJORAMIENTO Y/O REHABILITACIÓN   NECESARIA PARA EL CUMPLIMIENTO DEL PROYECTO CONSTRUIR, MANTENER, MEJORAR, Y/O REHABILITAR LA INFRAESTRUCTURA SOCIAL- EDUCATIVA-DEPORTIVO-CULTURAL-MEJORAMIENTO DE VIVIENDA  DEL DEPARTAMENTO DEL QUINDIO</t>
  </si>
  <si>
    <t xml:space="preserve"> PRESTACION DE SERVICIOS DE MANO DE OBRA CALIFICADA PARA LA EJECUCIÓN DE OBRAS FÍSICAS DE MANTENIMIENTO Y/O MEJORAMIENTO Y/O REHABILITACIÓN   NECESARIA PARA EL CUMPLIMIENTO DEL PROYECTO CONSTRUIR, MANTENER, MEJORAR, Y/O REHABILITAR LA INFRAESTRUCTURA SOCIAL- MEJORAMIENTO DE VIVIENDA URBANA Y/O RURAL   DEL DEPARTAMENTO DEL QUINDIO</t>
  </si>
  <si>
    <t xml:space="preserve"> PRESTACION DE SERVICIOS DE MANO DE OBRA NO CALIFICADA PARA LA EJECUCIÓN DE OBRAS FÍSICAS DE MANTENIMIENTO Y/O MEJORAMIENTO Y/O REHABILITACIÓN   NECESARIA PARA EL CUMPLIMIENTO DEL PROYECTO CONSTRUIR, MANTENER, MEJORAR, Y/O REHABILITAR LA INFRAESTRUCTURA SOCIAL- MEJORAMIENTO DE VIVIENDA URBANA Y/O RURAL   DEL DEPARTAMENTO DEL QUINDIO</t>
  </si>
  <si>
    <t>CONSTRUCCION, INSTALACION Y SUMINISTRO DE APARATOS DE GIMNASIA BIOSALUDABLES Y JUEGOS INFANTILES MUNICIPIOS DE CIRCASIA, PIJAO, CALARCA, MONTENEGRO, FILANDIA, LA TEBAIDA Y QUIMBAYA DEL DEPARTAMENTO DEL QUINDIO.</t>
  </si>
  <si>
    <t>MANTENIMIENTO Y ADECUACION, POLIDEPORTIVO VEREDA SAN JUAN DE CAROLINA, MUNICIPIO DE SALENTO.</t>
  </si>
  <si>
    <t>SUMINISTRO E INSTALACION REDES ELECTRICAS ESTADIO DEL MUNICIPIO DE LA TEBAIDA</t>
  </si>
  <si>
    <t>ESTUDIOS Y DISEÑOS BOLERA DEPARTAMENTAL</t>
  </si>
  <si>
    <t>SUMINISTRO E INSTALACION REDES ELECTRICAS COLISEO DE BARCELONA DEL MUNICIPIO DE CALARCA</t>
  </si>
  <si>
    <t>MANTENIMIENTO Y ADECUACION COLISEO DEL SUR CALARCA</t>
  </si>
  <si>
    <t>MANTENIMIENTO Y ADECUACION COLEGIO SAN VICENTE, INSTITUTO GENOVA Y ESCUELA LA ESMERALDA MUNICIPIO DE GENOVA, VEREDA CUMARAL, RAMAL LA ESMERALDA MUNICIPIO GENOVA</t>
  </si>
  <si>
    <t xml:space="preserve">MEJORAMIENTO Y MANTENIMIENTO DE LA ESCUELA GABRIELA MISTRAL MUNICIPIO DE LA TEBAIDA </t>
  </si>
  <si>
    <t>MEJORAMIENTO Y MANTENIMIENTO DE LA ESCUELA SIMON BOLIVAR SEDE EL ROCIO,  MUNICIPIO DE QUIMBAYA DEPARTAMENTO DEL QUINDIO</t>
  </si>
  <si>
    <t>MANTENIMIENTO E INSTALACION PARA EL CENTRO DE ATENCION ESPECIALIZADO AL MENOR, CAE LA PRIMAVERA MUNICIPIO DE MONTENEGRO DEPARTAMENTO DEL QUINDIO</t>
  </si>
  <si>
    <t>MEJORAMIENTO DE VIVIENDA URBANA Y/O RURAL PRIORIZADA EN EL DEPARTAMENTO DEL QUINDIO.</t>
  </si>
  <si>
    <t>CONTRATOS DE PRESTACION DE SERVICIOS PROFESIONALES PARA REALIZAR LAS DIFERENTES ACTIVIDADES DE LA DIRECCION DE DHH DE SECRETARÍA DEL INTERIOR DEPARTAMENTAL QUE CONLLEVEN AL CUMPLIMIENTO DE LOS OBJETIVOS Y METAS DEL PLAN DE DESARROLLO</t>
  </si>
  <si>
    <t xml:space="preserve">PRESTACION DE SERVICIOS PROFESIONALES DE UN ADMINISTRADOR ESPECIALIZADO, PARA BRINDAR APOYO DE FUNCIONAMIENTO EN LA SECRETARÍA DEL INTERIOR DEL DEPARTAMENTO DEL QUINDÍO, CON EL FIN DE DAR CUMPLIMIENTO A LOS OBJETIVOS DEL PLAN DE DESARROLLO.
</t>
  </si>
  <si>
    <t>“PRESTACIÓN DE SERVICIOS PROFESIONALES COMO ABOGADO A LA DIRECCIÓN DE PROTECCION DE LOS DERECHOS Y ATENCION A LA POBLACIÓN PARA APOYAR LAS ACTIVIDADES TENDIENTES A GARANTIZAR DENTRO DEL MARCO DE LA LEGALIDAD, LA PROTECCIÓN DE LOS DERECHOS HUMANOS DE LA POBLACIÓN VICTIMA DEL DEPARTAMENTO DEL QUINDIO”</t>
  </si>
  <si>
    <t>“PRESTACIÓN DE SERVICIOS PROFESIONALES COMO ABOGADA PARA APOYAR Y REALIZAR LAS ACTIVIDADES LEGALES Y CONTRACTUALES DIRIGIDAS AL DESARROLLO DE LOS PROGRAMAS DEL PAT PARA LA POBLACIÓN VICTIMA ATENDIDA POR LA DIRECCIÓN DE PROTECCIÓN DE LOS DERECHOS Y ATENCIÓN A LA POBLACIÓN”</t>
  </si>
  <si>
    <t>“PRESTACIÓN DE SERVICIOS PROFESIONALES COMO PSICOLOGO ADSCRITO A LA SECRETARÍA DEL INTERIOR, CON EL FIN DE APOYAR EN LA ARTICULACIÓN PARA LA ATENCIÓN INTEGRAL DE LAS VÍCTIMAS DEL CONFLICTO, POBLACIÓN EXCOMBATIENTE Y COMUNIDAD GENERAL DEL DEPARTAMENTO DEL QUINDÍO, DE LA DIRECCIÓN DE PROTECCIÓN DE LOS DERECHOS Y ATENCIÓN A LA POBLACIÓN”</t>
  </si>
  <si>
    <t>“PRESTACIÓN DE SERVICIOS PROFESIONALES ADSCRITA A LA SECRETARÍA DEL INTERIOR, CON EL FIN DE APOYAR EN EL DILIGENCIAMIENTO DE LAS PLATAFORMAS VIRTUALES PARA LA EJECUCIÓN Y SEGUIMIENTO DE LOS PROCESOS CONCERNIENTES DE LA POBLACIÓN VICTIMA, ASI COMO EL DESARROLLO DE ESTRATEGIAS Y CAMPAÑAS PUBLICITARIAS QUE PROMUEVEN LA DEFENSA DE LOS DERECHOS HUMANOS EN EL DEPARTAMENTO DEL QUINDÍO, A TRAVES DE LA DIRECCIÓN DE PROTECCIÓN DE LOS DERECHOS Y ATENCIÓN A LA POBLACIÓN”</t>
  </si>
  <si>
    <t>“PRESTACIÓN DE SERVICIOS DE APOYO A LA GESTIÓN CON EL FIN DE APOYAR A LA DIRECCIÓN DE PROTECCIÓN DE LOS DERECHOS Y ATENCIÓN A POBLACIÓN, EN LA EJECUCIÓN DE LOS PLANES DE ACCIÓN CON ENFOQUES DIFERENCIALES DE LA SECRETARÍA DEL INTERIOR”</t>
  </si>
  <si>
    <t>“PRESTACIÓN DE SERVICIOS DE APOYO A LA GESTIÓN PARA BRINDAR ACOMPAÑAMIENTO A LA DIRECCIÓN DE PROTECCIÓN DE LOS DERECHOS Y ATENCIÓN A POBLACIÓN, EN PROCESOS DE RECOPILACIÓN DE INFORMACIÓN EN EL ARCHIVO DE LA DIRECCIÓN”</t>
  </si>
  <si>
    <t>“PRESTACIÓN DE SERVICIOS DE APOYO A LA GESTIÓN PARA BRINDAR ACOMPAÑAMIENTO A LA DIRECCIÓN DE PROTECCIÓN DE LOS DERECHOS Y ATENCIÓN A POBLACIÓN EN MATERIA LA ESTRATEGIA DE PAZ COMO DINAMIZADOR DEL RESPETO Y NO VULNERACIÓN DE LOS DDHH Y EL DIH EN EL DEPARTAMENTO DEL QUINDÍO”</t>
  </si>
  <si>
    <t>“PRESTACIÓN DE SERVICIOS DE APOYO A LA GESTIÓN PARA BRINDAR ACOMPAÑAMIENTO A LA DIRECCIÓN DE PROTECCIÓN DE LOS DERECHOS EN LA REALIZACIÓN DE JORNADAS DE SOCIALIZACION Y SENSIBILIZACIÓN RESPECTO DE LA NO VULNERACIÓN DE LOS DERECHOS HUMANOS EN EL DEPARTAMENTO DEL QUINDIO”</t>
  </si>
  <si>
    <t>CONTRATOS DE PRESTACION DE SERVICIOS PROFESIONALES PARA REALIZAR LAS DIFERENTES ACTIVIDADES DE LA DIRECCIÓN DE DESARROLLO COMUNITARIO, SEGURIDAD, CONVIVENCIA Y PARTICIPACIÓN CIUDADANA DE LA SECRETARÍA DEL INTERIOR RELACIONADAS CON LA PARTICIPACIÓN, EL CONSEJO DEPARTAMENTAL DE PARTICIPACIÓN,  EL CONTROL SOCIAL Y LAS VEEDURÍAS.</t>
  </si>
  <si>
    <t>CONTRATOS DE PRESTACIÓN DE SERVICIOS  PARA EL DESARROLLO DE PROGRAMAS,   ACTIVIDADES y EVENTOS PROMOVIDOS POR DE LA DIRECCIÓN DE DESARROLLO COMUNITARIO, SEGURIDAD, CONVIVENCIA Y PARTICIPACIÓN CIUDADANA  DE LA SECRETARÍA DEL INTERIOR DEPARTAMENTAL .</t>
  </si>
  <si>
    <t>PRESTAR SERVICIOS PROFESIONALES COMO ABOGADO EN LA DIRECCIÓN DE DESARROLLO COMUNITARIO, SEGURIDAD, CONVIVENCIA Y PARTICIPACIÓN CIUDADANA DE LA SECRETARÍA DEL INTERIOR PARA APOYAR LA EJECUCIÓN DE LAS ESTRATEGIAS PROGRAMAS Y METAS RELACIONADAS CON LA PARTICIPACIÓN CIUDADANA, LA CONVIVENCIA Y LA ACCIÓN COMUNAL.</t>
  </si>
  <si>
    <t xml:space="preserve">PRESTAR SERVICIOS DE APOYO A LA GESTIÓN EN LA DIRECCIÓN DE DESARROLLO COMUNITARIO, SEGURIDAD, CONVIVENCIA Y PARTICIPACIÓN CIUDADANA DE LA SECRETARÍA DEL INTERIOR DE LA GOBERNACIÓN DEL QUINDÍO; BRINDANDO ACOMPAÑAMIENTO EN LAS ACTIVIDADES DE PROMOCIÓN DE LA PARTICIPACIÓN CIUDADANA, EL CONTROL SOCIAL Y LA  CONVIVENCIA; ASÍ COMO LAS QUE SE DEBEN ADELANTAR CON LOS ORGANISMOS COMUNALES DE LOS MUNICIPIOS DEL DEPARTAMENTO QUE LE SEAN ASIGNADOS.  </t>
  </si>
  <si>
    <t>PRESTAR SERVICIOS DE APOYO A LA GESTIÓN PARA REALIZAR   PROCESOS DEL ARCHIVO DE LA  DIRECCIÓN DE DESARROLLO COMUNITARIO, SEGURIDAD, CONVIVENCIA Y PARTICIPACIÓN CIUDADANA DE LA SECRETARÍA DEL INTERIOR DE LA GOBERNACIÓN DEL QUINDÍO; ASÍ COMO ACOMPAÑAMIENTO A LAS ACTIVIDADES DE PROMOCIÓN DE LA PARTICIPACIÓN CIUDADANA Y LA ACCIÓN COMUNAL.</t>
  </si>
  <si>
    <t>PRESTAR SERVICIOS PROFESIONALES COMO ADMINISTRADOR EN LA DIRECCIÓN DE DESARROLLO COMUNITARIO, SEGURIDAD, CONVIVENCIA Y PARTICIPACIÓN CIUDADANA DE LA SECRETARÍA DEL INTERIOR PARA APOYAR LA EJECUCIÓN DE ACTIVIDADES RELACIONADAS CON LA ETAPA DIAGNÓSTICA DE LA FORMULACIÓN DE LA POLÍTICA PÚBLICA DE ACCIÓN COMUNAL.</t>
  </si>
  <si>
    <t>PRESTAR SERVICIOS PROFESIONALES COMO ABOGADO EN LA DIRECCIÓN DE DESARROLLO COMUNITARIO, SEGURIDAD, CONVIVENCIA Y PARTICIPACIÓN CIUDADANA DE LA SECRETARÍA DEL INTERIOR PARA APOYAR LA EJECUCIÓN DE LA IMPLEMENTACIÓN DE LA POLÍTICA PÚBLICA DE LIBERTAD RELIGIOSA ASÍ COMO ACCIONES RELACIONADOS CON LA PARTICIPACIÓN CIUDADANA Y LA ACCIÓN COMUNAL.</t>
  </si>
  <si>
    <t>CONTRATOS DE PRESTACIÓN DE SERVICIOS PARA DESARROLLAR LAS ACTIVIDADES PROPIAS  DE LA IMPLEMENTACIÓN DE LA POLÍTICA PÚBLICA DE LIBERTAD RELIGIOSA, CULTOS Y CONCIENCIA.</t>
  </si>
  <si>
    <t>ADQUISICION DE EQUIPOS TECNOLOGICOS Y/O MUEBLES LOGISTICOS  PARA EL MEJORAMIENTO DE LA ATENCION AL CIUDADANO</t>
  </si>
  <si>
    <t>SERVICIOS PROMOCIONALES Y PUBLICITARIOS TANTO IMPRESOS COMO RADIALES, DIGITALES, VISUALES Y TELEVISIVOS RELACIONADOS CON LA  PROMOCIÓN DE LA PARTICIPACIÓN CIUDADANA,LA  CONVIVENCIA, EL CONTROL SOCIAL, LA ACCIÓN COMUNAL  Y LA LIBERTAD RELIGIOSA</t>
  </si>
  <si>
    <t>CONTRATOS DE PRESTACION DE SERVICIOS PARA LA DESTRUCCION Y DISPOSICION FINAL DE ELEMNTOS MATERIALES PROBATORIOS "SUSTANCIAS ESTUPERFACIENTES Y/0 RESIDUS NO PELIGROSOS" .</t>
  </si>
  <si>
    <t>CONTRATOS DE PRESTACION DE SERVICIOS PROFESIONALES PARA REALIZAR LAS DIFERENTES ACTIVIDADES DE CONTRATACION FRENTE A LOS PROYECTOS PRESENTADOS POR LOS ORGANISMOS DE SEGURIDAD DEL DEPARTAMENTO  DE LA DIRECCIÓN DE D. C, SEGURIDAD, CONVIVENCIA Y PARTICIPACIÓN CIUDADANA DE LA SECRETARÍA DEL INTERIOR.</t>
  </si>
  <si>
    <t>CONTRATOS DE PRESTACION DE SERVICIOS PROFESIONALES EN EL AREA DE LAS CIENCIAS INFORMATICAS Y DE LAS TELECOMUNICACIONES PARA EL ACOMPAÑAMIENTO TECNICO DEL SISTEMA SIES</t>
  </si>
  <si>
    <t>CONTRATOS DE PRESTACIÓN DE OBRA PUBLICA PARA CONSTRUCCION, REFACCION O ADECUACION DE ESTACIONES DE POLICIA, GUARNICIONES MILITARES Y CENTROS CARCELARIOS</t>
  </si>
  <si>
    <t>CONTRATOS DE PRESTACIÓN DE SERVICIOS DE UN PROFESIONAL EN CIENCIAS ECONÓMICAS, PARA APOYAR EL SEGUIMIENTO Y LA EJECUCIÓN DE LOS COMPONENTES DEL PLAN INTEGRAL DE SEGURIDAD Y CONVIVENCIA CIUDADANA</t>
  </si>
  <si>
    <t>12.133.333.00</t>
  </si>
  <si>
    <t>PRESTAR SERVICIOS PROFESIONALES DE UN INGENIERO GEOGRAFO Y AMBIENTAL PARA APOYAR A LA UNIDAD DEPARTAMENTAL DE GESTIÓN DEL RIESGO DE DESASTRES EN LOS ESTUDIOS DE INTERVENCIÓN EN AREAS VULNERABLES DEL DEPARTAMENTO, ASI COMO EL APOYO EN LOS PROCESOS DE GEOREFERENCIACION, PROYECTOS TECNICOS, VISITAS TÉCNICAS QUE PERMITAN IDENTIFIAR  ÁREAS VULNERABLES Y RIESGOS ESPECIFICOS</t>
  </si>
  <si>
    <t>PRESTAR SERVICIOS PROFESIONALES DE UN INGENIERO CIVIL ESPECIALISTA EN GERENCIA DE PROYECTOS PARA BRINDAR ASESORIA TÉCNICA, IDENTIFICAR RIESGOS, VULNERABILIDADES EN EL DEPARTAMENTO DEL QUINDÍO QUE GENEREN CONCEPTOS  PARA  LOS  PROYECTOS DE LA DIRECCIÓN,   PERMITIENDO TOMAR DE DESICIONES ENCAMINADAS A  MITIGAR, PLANIFICAR Y ESTABLECER ESTRATEGIAS DE ATENCIÓN DE DESASTRES Y EMERGENCIAS.</t>
  </si>
  <si>
    <t>PRESTACIÓN DE SERVICIOS PROFESIONALES PARA APOYAR A   LA UNIDAD    EPARTAMENTAL DE GESTIÓN DEL RIESGO DE DESASTRES   DE LA SECRETARÍA DEL INTERIOR, EN LAS ACCIONES PARA LA GESTIÓN   DEL RIESGO DESDE SUS ÀREAS DE CONOCIMIENTO, REDUCCIÓN Y   MANEJO, PROCESOS DE ATENCION PQRS Y EN GENERAL SERVICIOS DEMANDADOS POR LA COMUNIDAD</t>
  </si>
  <si>
    <t xml:space="preserve">PRESTACIÓN DE SERVICIOS PROFESIONALES DE UN  ABOGADO EN LOS PROCESOS CONTRACTUALES, LEGALES Y JURIDICOS EN CUMPLIMIENTO DE LA LEY 1523 DE 2012 DENTRO DE LAS ACTIVIDADES QUE REALICE LA DIRECCIÓN DE GESTIÓN DEL RIESGOS DE DESASTRES DE LA SECRETARIA DEL INTERIOR. </t>
  </si>
  <si>
    <t>PRESTAR SERVICIOS PROFESIONALES PARA APOYAR A LA UNIDAD DEPARTEMNTAL DE GESTIÓN DEL RIESGO DE DESASTRES EN ACCIONES ENMARCADAS DENTRO DEL COMITE DE CONOCIMIENTO Y CIUDADES RESILIENTES, ASI COMO EL APOYO A LOS PROCESOS EDUCATIVOS A LAS COMUNIDADES</t>
  </si>
  <si>
    <t xml:space="preserve">PRESTAR SERVICIOS PROFESIONALES DE UN ABOGADO, EN PROCESOS DE CONTRATACIÓN, SEGUIMIENTO A LAS ACCIONES CONSTITUCIONALES Y APOYO LEGAL PARA LA APLICACIÓN DE LA LEY 1523 DE 2012,  QUE INVOLUCREN A LA  LA UNIDAD DE GESTIÓN DEL RIESGO DE DESASTRES DE LA SECRETARIA DEL INTERIOR DEL PEPARTAMENTO. </t>
  </si>
  <si>
    <t>RESTACION DE SERVICIOS PROFESIONALES PARA APOYAR A LA UNIDAD   DEPARTAMENTAL PARA LA GESTION DEL RIESGO DE DESASTRES EN LAS    ACTIVIDADES QUE SE DESPRENDAN DEL AREA DE MANEJO DE DESASTRES, CON EL PROPOSITO   DE FORTALECER LAS CAPACIDADES DE RESPUESTA ARTICULANDO LAS    ENTIDADES QUE HACEN PARTE DEL SISTEMA DEPARTAMENTAL DE GESTION   DEL RIESGO DE    DESASTRES.</t>
  </si>
  <si>
    <t>PRESTAR SERVICIOS DE APOYO EN LA DIRECCION DE GESTION DEL RIESGO DE DESASTRES DE LA SECRETARIA DEL INTERIOR, EN LAS ACCIONES DE ASISTENCIA TÉCNICA Y OPERACIONAL, ENCAMINADAS AL AREA DEL MANEJO DE DESASTRES PARA EL FORTALECIMIENTO DEL SISTEMA DEPARTAMENTAL DE GESTION DEL RIESGO DE DESASTRES DEL QUINDIO.</t>
  </si>
  <si>
    <t>PRESTAR SERVICIOS PROFESIONALES DE UN COMUNICADOR SOCIAL CON LA FINALIDAD DE DIFUNDIR CONTENIDOS INFORMATIVOS,  ACTIVIDADES, METAS Y  LOGROS DESARROLLADOS POR LA SECRETARIA DEL INTERIOR, A TRAVES DE LOS DIFERENTES MEDIOS DE COMUNICACIÓN</t>
  </si>
  <si>
    <t xml:space="preserve">PRESTAR SERVICIOS DE APOYO EN LA DIRECCION DE GESTION DEL RIESGO DE DESASTRES DE LA SECRETARIA DEL INTERIOR, EN LAS ACCIONES TENDIENTES AL FORTALECIMIENTO DE LA RED DE COMUNICACIONES DE EMERGENCIAS Y FORTALECIMIENTO DEL SISTEMA DEPARTAMENTAL DE GESTIÓN DE DESASTRES DENTRO DEPARTAMENTO DEL QUINDIO, </t>
  </si>
  <si>
    <t>REALIZAR CONVENIO INTERADMINISTRATIVO ENTRE  LA UNIDAD DEPARTAMENTAL DE GESTIÓN DEL RIESGO DE DESASTRES Y LA DEFENSA CIVIL COLOMBIANA SECCIONAL QUINDIO, CUYO OBJETO ES: REALIZAR CAPACITACIONES PARA CONTRIBUIR EN LA PREVENCIÓN, MITIGACIÓN Y ATENCIÓN EN MATERIA DE DESASTRES EN EL DEPARTAMENTO DEL QUINDÍO PARA EL FORTALECIMIENTO DEL COMITÉ DEPARTAMENTAL DE GESTIÓN DEL RIESGO DE DESASTRES.</t>
  </si>
  <si>
    <t>CONTRATO DE CONSULTORIA   PARA EL SEGUIMIENTO, MANTENIMIENTO E IMPLEMENTACION DE ESTRATEGIAS PARA EL FORTALECIMIENTO DE LA RED DE COMUNICACIONES DE EMERGENCIA DEL DEPARTAMENTO DEL QUINDIO</t>
  </si>
  <si>
    <t>REPARACION,  MANTENIMIENTO DE LA RED DE COMUNICACIONES DE EMERGENCIA DEL DEPARTAMENTO DEL QUINDIO</t>
  </si>
  <si>
    <t>ADQUISICIÓN DE RADIOS PORTÁTILES, PARA EL FORTALECIMIENTO DE LAS INSTITUCIONES DEL CONSEJO DEPARTAMENTAL DE GESTIÓN DEL RIESGO DE DESASTRES, Y GARANTIZAR LA OPORTUNA RESPUESTA, EN EL MARCO DE LA CALAMIDAD PÚBLICA DECRETADA MEDIANTE DECRETO DEPARTAMENTAL NO. 192 DE 2020, MEJORANDO LA RED DE COMUNICACIONES DE LAS ENTIDADES DEL CDGRD.</t>
  </si>
  <si>
    <t>ADQUISICIÓN DE SISTEMA DE ENERGÍA SOLAR PARA LA EFECTIVIDAD DE LA RED DE COMUNICACIONES DE EMERGENCIAS DEL DEPARTAMENTO COMO SUSTITUTO DE LAS REDES DE ENERGÍA, EN FORTALECIMIENTO A LA DEFENSA CIVIL COLOMBIANA SECCIONAL QUINDÍO.</t>
  </si>
  <si>
    <t>CONTRATO DE PRESTACION DE SERVICIOS DE  FORMACIÓN TEÓRICA Y PRACTICA EN LOS CONOCIMIENTOS BÁSICOS DE AVIACIÓN QUE DEBE TENER UN PILOTO U OPERADOR DE AERONAVES NO TRIPULADAS (DRONES, RPAS O UAVS) PARA EL DESARROLLO DE SUS  FUNCIONES</t>
  </si>
  <si>
    <t>“PRESTACIÓN DE SERVICIO DE TRANSPORTE TERRESTRE AUTOMOTOR ESPECIAL PARA CUBRIR EL DESPLAZAMIENTO DEL PERSONAL DE LA DIRECCION DEL RIESGO, PARA ATENDER LAS DIFERENTES EMERGENCIAS, EVENTUALIDADES Y ACTIVIDADES QUE SE DESPRENDAN DE LA GESTION DEL RIESGO DE DESASTRES"</t>
  </si>
  <si>
    <t>Contrato de prestación de servicios profesionales en la Secretaria de Planeación  para  apoyar la Implementación  de las Dimensiones y Politicas  del Modelo Integrado de Planeación y de Gestión MIPG en la Administración Departamental del Quindio.</t>
  </si>
  <si>
    <t>Jose Ignacio Rojas Sepulveda</t>
  </si>
  <si>
    <t>Contrato de prestación de servicios profesionales en la Secretaria de Planeación  para  apoyar la implementación  instrumentos de planificación para  el  Ordenamiento y la Gestión Territorial Departamental</t>
  </si>
  <si>
    <t>Contrato de prestación de servicios profesionales  en la Secretaria de Planeación  para  apoyar la implementación  instrumentos de planificación para  el  Ordenamiento y la Gestión Territorial Departamental</t>
  </si>
  <si>
    <t>Contrato de  prestación de servcios  de apoyo a la gestión  en la Secretaria de Planeación para  la implementación  instrumentos de planificación para  el  Ordenamiento y la Gestión Territorial Departamental</t>
  </si>
  <si>
    <t>licenciamiento software fortalecimeinto de la plataforma SIG INSTITUCIONAL .</t>
  </si>
  <si>
    <t xml:space="preserve">Contrato de prestación de servicios profesionales en la Secretaria de Planeación  para  apoyar la implementación  del Observatorio Económico  del Departamento </t>
  </si>
  <si>
    <t>Contrato de prestación de servicios profesionales en la Secretaria de Planeación  para  apoyar los procesos de  asistencia técnica del Modelo Integrado de Planeación y de Gestión MIPG en los entes territoriales municipales.</t>
  </si>
  <si>
    <t>Contrato de prestación de servicios profesionales en la Secretaria de Planeación  para  apoyar los procesos de asistencia técnica en la Medición del Desempeño Municipal en los Entes territoriales municipales.</t>
  </si>
  <si>
    <t xml:space="preserve">Contrato de prestación de servicios profesionales en la Secretaria de Planeación  para  apoyar los procesos  de asistencia técnica en el Banco de Programas y Proyectos de Inversión Nacional (BPIN) en los Entes Territoriales Municipales.  </t>
  </si>
  <si>
    <t xml:space="preserve">Contrato de prestación de servicios profesionales en la Secretaria de Planeación  para  apoyar los procesos  de asistencia técnica  en el Sistema de Identificación de Potenciales Beneficiarios de Programas Sociales (SISBEN), en los entes territoriales municipales  </t>
  </si>
  <si>
    <t>Contrato de prestación de servicios profesionales en la Secretaria de Planeación  para  apoyar los procesos  de asistencia técnica  en la formulación, preparación, seguimiento y evaluación de las políticas públicas en los entes territoriales municipales.</t>
  </si>
  <si>
    <t xml:space="preserve">Contrato de prestación de servicios profesionales en la Secretaria de Planeación  para  apoyar los procesos  de asistencia técnica en  los instrumentos de planificación para el ordenamiento y la gestión territorial departamental  en los entes territoriales municipales </t>
  </si>
  <si>
    <t>Prestar servicios profesionales para apoyar los procesos de ajuste de la pagina web  de la intranet del siga hoy Modelo Integrado de Planeación y de Gestión MIPG</t>
  </si>
  <si>
    <t xml:space="preserve">Prestación de servicios   estrategia de comunicaciones e imagen institucional del Consejo Territorial de Planeación Departamental CTPD </t>
  </si>
  <si>
    <t xml:space="preserve"> Prestacion de servicios realización de jornadas academicas Consejeros Territoriales Departamentales </t>
  </si>
  <si>
    <t>Prestación de servicios de logistica en la estrategia de participacion " Consejo Territorial de Planeación en eventos Departamentales, regionales e Internacionales: (Servicios de transporte aéreo, terrestre, hospedaje y alimentación )</t>
  </si>
  <si>
    <t>Equipo informatico y accesorios para el Consejo territorial de Planeación</t>
  </si>
  <si>
    <t xml:space="preserve">Contrato de prestación de servicios profesionales en la Secretaria de Planeación  para  apoyar los procesos  de asistencia técnica  en el procesos de fortalecimiento del Banco de Programas y Proyectos del Departamento  </t>
  </si>
  <si>
    <t>PRESTACION DE SERVICIOS DE APOYO A LA GESTIÓN A LA DIRECCIÓN DE COMUNICACIONES EN EL CUBRIMIENTO FOTOGRÁFICO DE LAS DIFERENTES ACTIVIDADES PROGRAMAS Y EVENTOS DE LA GOBERNACIÓN DEL QUINDÍO, COMO COMPONENTE ESTRATÉGICO DEL PLAN DE COMUNICACIONES</t>
  </si>
  <si>
    <t>CONTRATO DE PRESTACIÓN DE SERVICIOS DE APOYO A LA GESTIÓN EN LA OFICINA DE COMUNICACIONES DE LA GOBERNACION DEL QUINDÍO, MEDIANTE LA REALIZACIÓN DE PIEZAS GRÁFICAS Y DEMÁS ELEMENTOS PUBLICITARIOS PARA EL POSICIONAMIENTO DE LAS GESTIONES REALIZADAS POR LA GOBERNACIÓN DEL QUINDÍO.</t>
  </si>
  <si>
    <t>CONTRATO DE PRESTACION DE APOYO A LA GESTIÓN A LA OFICINA DE COMUNICACIONES DE LA GOBERNACIÓN DEL Quindío,  A TRAVÉS DE LA GENERACION DE CONTENIDOS Y DISEÑO DE PIEZAS GRÁFICAS PARA LOS DIFERENTES MEDIOS DE COMUNICACIÓN.</t>
  </si>
  <si>
    <t xml:space="preserve">CONTRATO DE PRESTACIÓN DE SERVICIOS DE APOYO A LA GESTIÓN EN LA DIRECCION DE COMUNCACIONES DE LA GOBERNACION DEL QUINDIO, A TRAVÉS DEL ACOMPAÑAMIENTO Y APOYO EN LA PRODUCCON DE CONTENIDOS AUDIOVISUALES, DENTRO DEL MARCO DE LA ESTRATEGIA DE COMUNICACIONES PARA LA DIVULGACION DE LOS PROGRAMAS, PROYECTOS, ACTIVIDADES Y SERVICIOS DEL DEPARTAMENTO DEL QUINDÍO.
</t>
  </si>
  <si>
    <t xml:space="preserve">PRESTACION DE SERVICIOS PROFESIONALES ESPECIALIZADOS PARA APOYAR LA OFICINA DE COMUNICACIONES EN EL ACOMPAÑAMIENTO, ELABORACION Y SEGUIMIENTO DEL MATERIAL GRAFICO ESTABLECIDO EN LA ESTRATEGIA DE COMUNICACIONES DE LAS DIFERENTES SECRETARIAS DE LA ADMINISTRACION CENTRAL Y ENTES DESCENTRALIZADOS DEL DEPARTAMENTO DEL QUINDIO PARA LA DIVULGACION DE LOS PROGRAMAS, PROYECTOS, ACTIVIDADES Y SERVICIOS DEL DEPARTAMENTO DEL QUINDÍO.   </t>
  </si>
  <si>
    <t>PRESTACIÓN DE SERVICIOS BTL Y ATL NECESARIOS PARA LA EJECUCIÓN DE LA ESTRATEGIA INTEGRAL DE COMUNICACIÓNES IMPLEMENTADA EN EL PLAN DE MEDIOS, EN DESARROLLO DE LA ESTRATEGIA DE LA DIRECCIÓN DE COMUNICACIONES PARA LA DIVULGACIÓN DE LOS PROGRAMAS, PROYECTOS, ACTIVIDADES, GESTIONES Y SERVICIOS DEL DEPARTAMENTO DEL QUINDÍO CONTEMPLADOS EN EL PLAN DEPARTAMENTAL DE DESARROLLO.</t>
  </si>
  <si>
    <t>PRESTACION DE SERVICIOS PROFESIONALES PARA APOYAR LA REDACCION Y ELABORACION DE DISCURSOS, NOTAS DE ESTILO Y ACTOS ADMINISTRATIVOS QUE SEAN NECESARIOS PARA LAS ACTIVIDADES DE SENSIBILIZACION EN TRANSPARENCIA, PARTICIPACION, BUEN GOBIERNO Y VALORES ETICOS Y MORALES EN DESARROLLO DE LA ESTRATEGIA DE TRANSPARENCIA</t>
  </si>
  <si>
    <t>PRESTAR SERVICIOS DE APOYO A LA GESTIÓN, EN ACCIONES OPERATIVAS DE VIGILANCIA SANITARIA DE ESTABLECIMIENTOS, ALIMENTOS Y BEBIDAS, CONFORME A LOS PARÁMETROS ESTABLECIDOS EN LA NORMATIVIDAD SANITARIA VIGENTE Y LA QUE SE DERIVE DE LA EMERGENCIA SANITARIA POR COVID 19, PRIORIZANDO POR ENFOQUE DE RIESGO EN RESTAURANTES ESCOLARES DEL PROGRAMA PAE, RESTAURANTES TRADICIONALES, COMIDAS RÁPIDAS, PANADERÍAS Y CAFETERÍAS, DE COMPETENCIA DEPARTAMENTAL CONSIDERADOS DE ALTO RIESGO EN SALUD PUBLICA.</t>
  </si>
  <si>
    <t>Prestar servicios profesionales como ingeniero de alimentos, para el fortalecimiento de la implementación en guías alimentarias basadas en alimentos y estilos de vida saludable como parte de la implementacion de la ruta de promocion y mantenimiento de la salud y materno perinatal.</t>
  </si>
  <si>
    <t>Prestar servicios profesionales como nutricionista dietista, para el fortalecimiento de la vigilancia nutricional y la atención integral de las poblaciones vulnerables en coordinación con la vigilancia sanitaria-calidad e inocuidad de alimentos.</t>
  </si>
  <si>
    <t>Prestar servicios profesionales especializados  como medico especialista en pediatría para el fortalecimiento de las acciones adelantadas en relación a los eventos de interés en salud publica relacionados atención integral de la desnutrición aguda en menores de cinco años.</t>
  </si>
  <si>
    <t>Prestar servicios de apoyo a la gestión como auxiliar de enfermería para el desarrollo de actividades del componente de consumo y aprovechamiento biológico en articulación con vigilancia nutricional para promover la ejecución del plan decenal de lactancia y seguimiento a la desnutrición en niños y niñas menores de cinco años.</t>
  </si>
  <si>
    <t>Prestar servicios profesionales como enfermera para el acompañamiento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</si>
  <si>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PRESTAR SERVICIOS PROFESIONALES EN LA IMPLEMENTACION DE LA ESTRATEGIA ENTORNOS SALUDABLES EN LOS ENTORNOS DE VIVIENDA, COMUNITARIOS Y EDUCATIVOS FORTALECIENDO LOS FACTORES PROTECTORES EN LA FAMILIA, EL INDIVUDUO Y LA COMUNIDAD EN LOS MUNICIPIOS DE COMPETENCIA DEPARTAMENTAL.</t>
  </si>
  <si>
    <t>PRESTAR SERVICIOS PROFESIONALES EN LA IMPLEMENTACION DE LA ESTRATEGIA MOVILIDAD SALUDABLE SEGURA Y SOSTENIBLE CON LA IDENFICACION DE FACTORES DE RIESGO ASOCIADOS A LOS ENTORNOS DE VIVIENDA, EDUCATIVOS Y COMUNITARIOS EN LOS MUNICIPIOS DE COMPETENCIA DEPARTAMENTAL.</t>
  </si>
  <si>
    <t>“PRESTAR SERVICIOS DE ENFERMERIA PROFESIONAL, PARA APOYAR EN LA CAPACITACIÓN Y ASISTENCIA TECNICA, VIGILANCIA EN SALUD PUBLICA Y DE ARTICULACIÓN INTERSECTORIAL PARA EL ABORDAJE INTEGRAL DE LAS VIOLENCIAS DE GÉNERO Y VIOLENCIA SEXUALES EN DEPARTAMENTO DEL QUINDÍO”.</t>
  </si>
  <si>
    <t>PRESTAR APOYO AL REFERENTE DE MATERNIDAD SEGURA, CON SERVICIOS PROFESIONALES, PARA REALIZAR ACOMPAÑAMIENTO EN EL PROCESO TECNICO A LAS UNIDADES PRIMARIAS GENERADORAS DE DATOS, PUBLICAS Y PRIVADAS, EN EL CONTEXTO DE LA MATERNIDAD SEGURA Y APOYAR LA ASISTENIA TECNICA EN LA ADOPCION,ADAPTACION,IMPLEMENTACION DE LA LEY 1751 AÑO 2015, EN NUESTRO DEPARTAMENTO DEL QUINDIO (RIAS Y MAITE AÑO 2020), HERRAMIENTA CENSO MATERNO,CONSULTA PRECONCEPCIONAL,Y EVENTOS DE INTERES EN SALUD PUBLICA .</t>
  </si>
  <si>
    <t xml:space="preserve"> APOYAR AL REFERENTE DEPARTAMENTAL DE MATERNIDAD SEGURA , EN EL MEJORAMIENTO DEL FORTALECIMIENTO,SEGUIMIENTO Y CONTROL DE LA LEY 1751/2015 Y LA RUTA MATERNO PERINATAL EN EL DEPARTAMENTO DEL QUINDIO, ADEMAS LOS PROCESOS DE MONITOREO, REVISIÓN Y EVALUACIÓN DE INFORMACIÓN DE LOS EVENTOS PRIORITARIOS DE SALUD PÚBLICA EN LO RELACIONADO CON, DEFECTOS CONGENITOS CROMOSOMICOS, SENSORIALES , METABOLICOS , ASOCIADOS A ENFERMEDAD POR SIKA , EXPOSICION A TOXICOS Y AL VIRUS COVID 19, INTERRUPCION VOLUNTARIA DEL EMBARAZO , SEGUIMIENTO A  EMBARAZADAS VICTIMAS DE AGRESION FISICA,PSICOLOGICA E INTRAFAMILIAR, VIOLENCIA OBSTETRICA, ATENCION DEL PARTO HUMANIZADO EN IPS PUBLICAS Y PRIVADAS,   FORTALECIMIENTO DE LA VIGILANCIA INTEGRAL DE LA SALUD PÚBLICA EN EL DEPARTAMENTO DEL QUINDÍO</t>
  </si>
  <si>
    <t>PRESTAR SERVICIOS PROFESIONALES EN PSICOLOGÍA PARA EL FORTALECIMIENTO DE LAS ACCIONES ORIENTADAS A LA GESTIÓN DEL RIESGO FRENTE AL CONSUMO DE SUSTANCIAS PSICOACTIVAS EN EL DEPARTAMENTO DEL QUINDIO.</t>
  </si>
  <si>
    <t>PRESTAR SERVICIOS PROFESIONALES EN TRABAJO SOCIAL PARA REALIZAR ACTIVIDADES ENCAMINADAS AL FORTALECIMIENTO DEL PROGRAMA DE CONVIVENCIA SOCIAL Y SALUD MENTAL ESPECIFICAMENTE EN GESTIÓN DEL RIESGO FRENTE AL CONSUMO DE SUSTANCIAS PSICOACTIVAS EN EL DEPARTAMENTO DEL QUINDIO.</t>
  </si>
  <si>
    <t>PRESTAR SERVICIOS PROFESIONALES EN PSICOLOGÍA PARA EL FORTALECIMIENTO DE LAS ACCIONES ORIENTADAS A LA GESTIÓN DEL RIESGO EN INTENTO DE SUICIDIO EN EL DEPARTAMENTO DEL QUINDIO.</t>
  </si>
  <si>
    <t xml:space="preserve">PRESTAR SERVICIOS PROFESIONALES EN PSICOLOGÍA PARA EL FORTALECIMIENTO DE LAS ACCIONES ORIENTADAS A LA GESTIÓN DEL RIESGO EN VIOLENCIA EN EL DEPARTAMENTO DEL QUINDIO.
</t>
  </si>
  <si>
    <t>PRESTAR SERVICIOS PROFESIONALES EN PSICOLOGÍA PARA EL DESARROLLO DE ACCIONES DE ACOMPAÑAMIENTO, ORIENTADAS A LA ATENCIÓN, PREVENCIÓN Y GESTION DEL RIESGO DE PROBLEMAS ASOCIADOS A LA SALUD MENTAL EN EL DEPARTAMENTO DEL QUINDÍO.</t>
  </si>
  <si>
    <t>PRESTAR SERVICIOS PROFESIONALES ESPECIALIZADOS EN EN SALUD PUBLICA PARA EL FORTALECIMIENTO DE LAS ACCIONES ORIENTADAS AL ACOMPAÑAMIENTO FRENTE AL PROCESO DE IMPLEMENTACIÓN D DE LA POLÍTICA PÚBLICA Y EL CONSEJO TERRITORIAL DE SALUD MENTAL Y EL CONSEJO  EN EL DEPARTAMENTO DEL QUINDIO.</t>
  </si>
  <si>
    <t>PRESTAR SERVICIOS PROFESIONALES EN PSICOLOGÍA PARA EL FORTALECIMIENTO DE LAS ACCIONES ORIENTADAS AL ACOMPAÑAMIENTO FRENTE AL PROCESO DE IMPLEMENTACIÓN DE LA POLÍTICA PÚBLICA DE SALUD MENTAL   EN EL DEPARTAMENTO DEL QUINDIO.</t>
  </si>
  <si>
    <t>PRESTAR SERVICIOS COMO ENFERMERA PROFESIONAL PARA APOYAR LAS CAMPAÑAS DE GESTIÓN DEL RIESGO E IMPLEMENTACIÓN DE ESTRATEGIAS DE ATENCIÓN INTEGRAL A LA POBLACIÓN INFANTIL DEL DEPARTAMENTO AIEPI-PAI-IAMI-RPMS, IRA-EDA</t>
  </si>
  <si>
    <t>PRESTAR SERVICIOS DE APOYO A LA GESTIÓN PARA REALIZAR ACTIVIDADES ADMINISTRATIVAS RELACIONADAS CON  LOS PROCESOS DE CADENA DE FRÍO, GESTIÓN DE INSUMOS Y SISTEMA DE INFORMACIÓN DEL PROGRAMA AMPLIADO DE INMUNIZACIONES, DEFINIDOS EN LAS ACCIONES DE ESTRICTO CUMPLIMIENTO ESTABLECIDOS EN LOS LINEAMIENTOS DEL PROGRAMA PAI PARA EL AÑO 2020</t>
  </si>
  <si>
    <t>73152108,81101706</t>
  </si>
  <si>
    <t>PRESTACIÓN DE SERVICIOS DE MANTENIMIENTO PREVENTIVO Y CORRECTIVO DE LOS EQUIPOS DE REFRIGERACIÓN, QUE CONFORMAN LA RED DE FRIO QUE ALMACENAN LAS VACUNAS DEL PROGRAMA AMPLIADO DE INMUNIZACIONES, ZOONOSIS, MUESTRAS Y REACTIVOS DE LABORATORIO DE LA SECRETARIA DE SALUD DEPARTAMENTAL</t>
  </si>
  <si>
    <t>prestar servicios profesionales con especializacion en epidemiologia para realizar acciones de consolidacion,de la informacion epidemiologica y operativa de las enfermedades transmitidas por vectores, y vigilancia de las enfermedades zoonoticas a cargo del departamento del quindio</t>
  </si>
  <si>
    <t xml:space="preserve">“PRESTAR SERVICIOS PROFESIONALES COMO MÉDICO VETERINARIO, EN EL PLAN DEPARTAMENTAL EN SALUD AMBIENTAL DE ADAPTACION AL CAMBIO CLIMATICO IMPLEMENTADO APOYANDO LAS ACTIVIDADES DE PROMOCIÓN, PREVENCIÓN, Y CONTROL DE ENFERMEDADES TRANSMITIDAS POR VECTORES Y ZOONOSIS, EN LOS MUNICIPIOS DE COMPETENCIA DEPARTAMENTAL </t>
  </si>
  <si>
    <t>prestar servicios profesionales,especializados en gestion institucional,sectorial y transectorial, para alcanzar respuestas oportunas, e intervencion de impacto en factores de riesgo identificado por el equipo operativo de promocion, prevencion y control de la zoonosis y enfermedades transmitidas por vectores en los municipios de competencia departamental en procura del mejoramiento del bienestar colectivo</t>
  </si>
  <si>
    <t>prestar servicios profesionales como zootecnista para realizar actividades del plan de intervenciones colectivas en el area de prevencion,vigilancia y control de las zoonosis en los municipios de competencia departamental</t>
  </si>
  <si>
    <t xml:space="preserve">
PRESTAR DE SERVICIOS COMO ENFERMERA PROFESIONAL PARA BRINDAR APOYO AL PROFESIONAL UNIVERSITARIO REFERENTE DEPARTAMENTAL DEL PROGRAMA CONTROL DE TUBERCULOSIS Y LEPRA  EN EL FORTALECIMIENTO DEL PROGRAMA DE ENFERMEDADES TRANSMISIBLES CON ENFASIS A LEPRA (HANSEN) EN DEPARTAMENTO DEL QUINDIO.
</t>
  </si>
  <si>
    <t>“PRESTAR SERVICIOS PROFESIONALES COMO TERAPEUTA RESPIRATORIA PARA APOYAR AL PROGRAMA DE TUBERCULOSIS A TRAVES DEL ESTUDIO, ANALISIS Y SEGUIMIENTO A CASOS DE MORTALIDAD POR TUBERCULOSIS Y FORMACION DE AGENTES COMUNITARIOS TB/VIH EN EL DEPARTAMENTO DEL QUINDÍO.</t>
  </si>
  <si>
    <t xml:space="preserve">PRESTAR SERVICIOS PROFESIONALES EN  SEGURIDAD Y SALUD EN EL TRABAJO PARA REALIZAR ACCIONES DE SEGUIMIENTO Y VERIFICACIÓN  A  LOS SISTEMAS DE GESTIÓN DE SEGURIDAD Y SALUD EN EL TRABAJO Y LAS ACCIONES EMPRENDIDAS EN CUANTO A PREVENCION DE PROPAGACION DE COVID 19  A LAS  ESTACIONES DE SERVICIO DEL DEPARTAMENTO, ASI COMO LA  REALIZACION DE  ACCIONES DE PROMOCION Y PREVENCION DE COVID 19, ACCIDENTE DE TRABAJO Y ENFERMEDAD LABORAL A  LOS TRABAJADORES DEL SECTOR AGRICOLA Y SECTOR COMERCIO EN LOS MUNICIPOS DE MONTENEGRO, QUIMBAYA, CIRCASIA, PIJAO, FILANDIA,CORDOBA. </t>
  </si>
  <si>
    <t xml:space="preserve">PRESTAR SERVICIOS PROFESIONALES EN  SEGURIDAD Y SALUD EN EL TRABAJO PARA REALIZAR ACCIONES DE SEGUIMIENTO Y VERIFICACIÓN  A  SISTEMAS DE GESTIÓN DE SEGURIDAD Y SALUD EN EL TRABAJO Y LAS ACCIONES EMPRENDIDAS EN CUANTO A PREVENCION DE PROPAGACION DE COVID 19  A LAS  ESTACIONES DE SERVICIO DEL DEPARTAMENTO, ASI COMO LA  REALIZACION DE  ACCIONES DE PROMOCION Y PREVENCION DE COVID 19, ACCIDENTE DE TRABAJO Y ENFERMEDAD LABORAL A  LOS TRABAJADORES DEL SECTOR AGRICOLA Y SECTOR COMERCIO EN LOS MUNICIPOS DE CIRCASIA,CALARCA,SALENTO, LA TEBAIDA, GENOVA, BUENAVISTA. </t>
  </si>
  <si>
    <t>PRESTAR SERVICIOS PROFESIONALES PARA REALIZAR ACOMPAÑAMIENTO A LAS ACCIONES DE SEGUIMIENTO Y ASISTENCIA TECNICA A LOS GENERADORES DE RESIDUOS PELIGROSOS CON RIESGO BIOLOGICO Y EN EL COTSA Y SUS MESAS TECNICAS, EN LOS 11 MUNICIPIOS DE COMPETENCIA DEPARTAMENTAL</t>
  </si>
  <si>
    <t xml:space="preserve">“PRESTAR SERVICIOS PROFESIONALES COMO ABOGADO PARA APOYAR EN LA EJECUCION DE LAS ACTIVIDADES JURIDICAS Y ADMINISTRATIVAS PROPIAS DEL FONDO ROTATORIO DE ESTUPEFACIENTES Y ÁREA DE MEDICAMENTOS Y AFINES.” </t>
  </si>
  <si>
    <t>REALIZAR ÓRDENES DE COMPRA A TRAVÉS DE LA TIENDA VIRTUAL DEL ESTADO COLOMBIANO – COLOMBIA COMPRA EFICIENTE CON EL FIN DE ADQUIRIR LOS MEDICAMENTOS MONOPOLIO DEL ESTADO QUE REQUIERA EL FONDO ROTATORIO DE ESTUPEFACIENTES”</t>
  </si>
  <si>
    <t xml:space="preserve">Prestar servicios profesionales como química  para apoyar el  análisis y seguimiento al comportamiento de los eventos por intoxicaciones de sustancias químicas  (metales, plaguicidas, solventes, otras sustancias  y gases) generada por el sistema de vigilancia en salud pública  y realizar  acciones de verificacion sanitaria en establecimientos con factores de riesgo asociados a las productos quimicos,   en los municipios de Circasia, La Tebaida ,  y Armenia 
</t>
  </si>
  <si>
    <t xml:space="preserve">Prestar servicios profesionales como química para apoyar la  vigilancia epidemiológica de plaguicidas en el marco del programa VEO  con  el  analisis de los resultados  de las  muestras de Acetilcolinesterasa en sangre a los individuos expuestos a plaguicidas  Organofosforados y Carbamatos.y realizar  acciones de verificacion sanitaria en establecimientos con factores de riesgo asociados a las productos quimicos   en los municipios de Montenegro, Quimbaya y Filandia  </t>
  </si>
  <si>
    <t>PRESTAR SERVICIOS PROFESIONALES PARA REALIZAR ACOMPAÑAMIENTO A LAS ACCIONES DE SEGUIMIENTO Y ASISTENCIA TECNICA A LOS GENERADORES DE RESIDUOS PELIGROSOS CON RIESGO BIOLOGICO O INFECCIOSO Y EN LA CONSOLIDACION DE LOS INDICADORES DE GESTION, EN LOS 11 MUNICIPIOS DE COMPETENCIA DEPARTAMENTAL</t>
  </si>
  <si>
    <t xml:space="preserve">PRESTAR SERVICIOS PROFESIONALES EN PSICOLOGÍA PARA REALIZAR ACCIONES DE ATENCION PSICOSOCIAL A VICTIMAS DEL CONFLICTO ARMADO EN LOS MUNICIPIOS DE COMPETENCIA DEPARTAMENTAL  (GENOVA QUIMBAYA, CALARCA Y TEBAIDA). </t>
  </si>
  <si>
    <t xml:space="preserve">PRESTAR SERVICIOS PROFESIONALES EN PSICOLOGÍA PARA REALIZAR ACCIONES DE ATENCION PSICOSOCIAL A VICTIMAS DELCONFLICTO ARMADO EN MUNICIPIOS DE COMPTENCIA DEPARTAMENTAL  (CIRCASIA, MONTENEGRO Y SALENTO). </t>
  </si>
  <si>
    <t>Realizar capacitaciones en deberes y derechos en salud a la ´población Victima con enfoque diferencial.</t>
  </si>
  <si>
    <t>PRESTAR SERVICIOS PROFESIONALES PARA REALIZAR ACCIONES DE ASISTENCIA TECNICA EN LA VERIFICACION DE LA CAPACIDAD DE ATENCION DE PERSONAS MAYORES EN LOS CBA Centros de Bienestar del Anciano y CD centros dia de competencia Departamental.</t>
  </si>
  <si>
    <t>Realizar acciones de promoción y prevención en salud a la población LGBTI del Departamento.</t>
  </si>
  <si>
    <t>Realizar acciones de promocion y prevencion en salud a la poblacion Indigena de competencia Departamental.</t>
  </si>
  <si>
    <t>Realizar acciones de promoción y prevención en salud a la población AFRO del Departamento.</t>
  </si>
  <si>
    <t xml:space="preserve"> Realizar acciones de promocion y prevencion a poblacion vulnerable niños niñas y adolescentes </t>
  </si>
  <si>
    <t>PRESTAR SERVICIOS PROFESIONALES PARA BRINDAR APOYO AL PROFESIONAL UNIVERSITARIO REFERENTE DEPARTAMENTAL DE DISCAPACIDAD EN LA FASE DE ALISTAMIENTO E IMPLEMENTACION DE LA CERTIFICACION DE DISCAPACIDAD Y REGISTRO DE LOCALIZACION Y CARACTERIZACION DE PERSONAS CON DISCAPACIDAD EN EL DEPARTAMENTO DEL QUINDIO</t>
  </si>
  <si>
    <t>CONTRATO DE PRESTACION DE SERVICIOS COMO PROFESIONAL ESPECIALIZADA PARA REALIZAR ACCIONES OPERATIVAS DE COMBI, EN SECTORES FOCALIZADOS DE ACUERDO AL RIESGO PARA TRANSMISION DE EVENTOS VECTORIALES EN LOS MUNICIPIOS DE CALARCÁ, (INCLUIDO EL CORREGIMIENTO DE BARCELONA), LA TEBAIDA, QUIMBAYA, MONTENEGRO y CIRCASIACONTRATO DE PRESTACION DE SERVICIOS COMO TRABAJADORA SOCIAL CON EL FIN DE GENERAR ACCIONES RELACIONADAS CON LA PREVENCION Y CONTROL DEL RIESGO PARA TRANSMISION DE EVENTOS VECTORIALES EN LOS MUNICIPIOS DE CALARCÁ, (INCLUIDO BARCELONA) LA TEBAIDA, QUIMBAYA, MONTENEGRO Y CIRCASIA. ESTRATEGIA COMBI</t>
  </si>
  <si>
    <t>“PRESTAR SERVICIOS PROFESIONALES COMO COMUNICADOR SOCIAL PARA EL DESARROLLO Y DIFUSIÓN DE LAS ACCIONES OPERATIVAS Y COMUNICATIVAS DE PREVENCION Y CONTROL DE EVENTOS VECTORIALES EN LOS MUNICIPIOS DE CALARCÁ, (INCLUIDO EL CORREGIMIENTO DE BARCELONA), LA TEBAIDA, QUIMBAYA, MONTENEGRO Y CIRCASIA.CONTRATO DE PRESTACION DE SERVICIOS DE APOYO A LA GESTION PARA BRINDAR ACOMPAÑAMIENTO EN LA ACTIVIDADES OPERATIVAS DE PREVENCION Y CONTROL DEL GRUPO COMBI EN SECTORES FOCALIZADOS DE ACUERDO AL RIESGO PARA TRANSMISION EVENTOS VECTORIALES EN LOS MUNICIPIOS DE CALARCÁ, (INCLUIDO EL CORREGIMIENTO DE BARCELONA), LA TEBAIDA, QUIMBAYA, MONTENEGRO Y CIRCASIA.</t>
  </si>
  <si>
    <t>PRESTAR SERVICIOS DE APOYO A LA GESTIÓN, COMO AUXILIAR DE LABORATORIO EN LAS DIFERENTES AREAS DEL LABORATORIO DE SALUD PÚBLICA.</t>
  </si>
  <si>
    <t>Prestar servicios profesionales de químico, para realizar análisis  físico químico   a las muestras de alimentos, bebidas alcohólicas y aguas en la unidad de vigilancia de factores de riesgo del ambiente y del consumo, en el laboratorio de salud pública</t>
  </si>
  <si>
    <t>PRESTAR SERVICIOS DE APOYO A LA GESTIÓN, COMO TECNICO QUIMICO PARA REALIZAR ACCIONES OPERATIVAS EN LAS AREAS DE FISICOQUIMICO DE AGUAS Y ALIMENTOS  Y  ACTIVIDADES DE APOYO  DE  VIGILANCIA DE FACTORES DE RIESGO, DEL CONSUMO Y DEL MEDIO AMBIENTE</t>
  </si>
  <si>
    <t>Prestar servicios profesionales como médico patólogo para desarrollar las actividades necesarias en el manejo del programa de calidad de citología de cuello uterino, de la secretaria de salud del departamento.</t>
  </si>
  <si>
    <t>COMPRA DE EQUIPOS E INSUMOS NECESARIOS PARA EL ÁREA DE BIOLOGÍA MOLECULAR DEL LABORATORIO DE SALUD PÚBLICA</t>
  </si>
  <si>
    <t>Prestar servicios profesionales de biólogo para  realizar y apoyar  las actividades de investigación   que se realicen en el área de entomología del laboratorio de salud pública del Quindío.</t>
  </si>
  <si>
    <t xml:space="preserve">Prestar servicios profesionales como Ingeniero electrónico para brindar acompañamiento en la implementación y desarrollo del plan metrológico, documentación para comprobación y verificación de equipos y todo lo relacionado con el criterio que tenga relación a los equipos de acuerdo a los estándares de calidad y a la Norma ISO/IEC17025: 2017 </t>
  </si>
  <si>
    <t>“PRESTAR SERVICIOS DE APOYO A LA GESTIÓN, COMO AUXILIAR DE LA SALUD PARA DIGITAR, IMPRIMIR Y ORGANIZAR LOS RESULTADOS DE LOS ANÁLISIS DE LAS MUESTRAS Y REALIZAR ACCIONES OPERATIVAS  Y ADMINISTRATIVAS  EN EL LABORATORIO  DE SALUD PÚBLICA”</t>
  </si>
  <si>
    <t>CONTRATO DE PRESTACION DE SERVICIOS PROFESIONALES  PARA APOYAR  LA ACTUALIZACION DEL ANALISIS DE SITUACION DE SALUD "ASIS" DEL DEPARTAMENTO DEL QUINDIO Y SUS MUNICIPIOS , INCLUYENDO EL ANÁLISIS DE POBLACIONES ESPECIALES, ACORDE A LOS LINEAMIENTOS NACIONALES, COMO HERRAMIENTA PARA LA PLANIFICACION DEL SECTOR SALUD</t>
  </si>
  <si>
    <t>CONTRATO DE PRESTACION DE SERVICIOS PROFESIONALES PARA APOYAR LAS ACTIVIDADES DE FORTALECIMIENTO DEL SISTEMA DE VIGILANCIA EN SALUD PUBLICA DE LAS  INFECCIONES ASOCIADAS A LA ATENCION EN SALUD, EN EL DEPARTAMENTO DEL QUINDIO</t>
  </si>
  <si>
    <t>CONTRATO DE PRESTACION DE SERVICIOS PROFESIONALES PARA APOYAR LAS ACTIVIDADES DE FORTALECIMIENTO DEL SISTEMA DE VIGILANCIA EN SALUD PUBLICA RELACIONADAS CON LOS MONITREOS RAPIDOS DE COBERTURAS DE VACUNACIÓN , EN EL DEPARTAMENTO DEL QUINDIO</t>
  </si>
  <si>
    <t>CONTRATO DE PRESTACION DE SERVICIOS PROFESIONALES PARA APOYAR EL MANEJO E INTEGRACION DE LA INFORMACION GENERADA POR LAS DIFERENTES FUENTES DE INFORMACION NACIONALES Y DEPARTAMENTALES, CON EL FIN DE FORTALECER EL PROCESO DE  ACTUALIZACION DEL ASIS DEPARTAMENTAL Y LA GESTION Y COMUNICACION DEL RIESGO EN SALUD</t>
  </si>
  <si>
    <t>CONVENIO INTERADMINISTRATIVO, PARA EL APOYO EN EL ANALISIS DE LA MORTALIDAD POR EVENTOS DE INTERES EN SALUD PUBLICA Y EL FORTALECIMIENTO DE LA CALIDAD DE LA INFORMACION CONTENIDA EN EL RUAF, ACORDE A LA RUTA DE MUERTE NATURAL ESTABLECIDA EN EL DEPARTAMENTO DEL QUINDIO</t>
  </si>
  <si>
    <t>CONTRATO DE PRESTACIÓN DE SERVICIOS PROFESIONALES PARA APOYAR LAS ACTIVIDADES RELACIONADAS CON LA INVESTIGACION EPIDEMIOLOGICA DE CASOS DE COVID – 19 Y BÚSQUEDA DE CONTACTOS, ACORDE A LO DESCRITO EN LOS LINEAMIENTOS TECNICOS DE LA RESOLUCION 626 DE 2020 PARA EL FORTALECIMIENTO DE LAS ACCIONES DE VIGILANCIA EN SALUD PUBLICA ANTE LA DECLARATORIA DE EMERGENCIA NACIONAL POR EL NUEVO CORONAVIRUS COVID – 19.</t>
  </si>
  <si>
    <t>CONTRATO DE PRESTACIÓN DE SERVICIOS PROFESIONALES PARA APOYAR LAS ACTIVIDADES RELACIONADAS CON LA CAPTACIÓN Y CONSOLIDACION, DE CASOS SOSPECHOSOS, PROBABLES Y CONFIRMADOS DE COVID – 19, ACORDE A LO DESCRITO EN LOS LINEAMIENTOS TECNICOS DE LA RESOLUCION 626 DE 2020 PARA EL FORTALECIMIENTO DE LAS ACCIONES DE VIGILANCIA EN SALUD PUBLICA ANTE LA DECLARATORIA DE EMERGENCIA NACIONAL POR EL NUEVO CORONAVIRUS COVID – 19.</t>
  </si>
  <si>
    <t>CONTRATO DE PRESTACIÓN DE SERVICIOS PROFESIONALES PARA APOYAR LAS ACTIVIDADES RELACIONADAS CON LA NOTIFICACION, SEGUIMIENTO Y AJUSTE DE LOS CASOS SOSPECHOSOS, PROBABLES Y CONFIRMADOS DE COVID – 19, ACORDE A LO DESCRITO EN LOS LINEAMIENTOS TECNICOS DE LA RESOLUCION 626 DE 2020 PARA EL FORTALECIMIENTO DE LAS ACCIONES DE VIGILANCIA EN SALUD PUBLICA ANTE LA DECLARATORIA DE EMERGENCIA NACIONAL POR EL NUEVO CORONAVIRUS COVID – 1</t>
  </si>
  <si>
    <t>CONTRATO DE PRESTACIÓN DE SERVICIOS PROFESIONALES PARA APOYAR LAS ACTIVIDADES RELACIONADAS CON EL MANEJO DE LA PLATAFORMA SEGCOVID, DEL MINISTERIO DE SALUD Y PROTECCIÓN SOCIAL, VERIFICACION DE LA MORTALIDAD RELACIONADA CON LA COVID – 19 Y BUSQUEDA ACTIVA INSTITUCIONAL, ACORDE A LO DESCRITO EN LOS LINEAMIENTOS TECNICOS DE LA RESOLUCION 626 DE 2020 PARA EL FORTALECIMIENTO DE LAS ACCIONES DE VIGILANCIA EN SALUD PUBLICA ANTE LA DECLARATORIA DE EMERGENCIA NACIONAL POR EL NUEVO CORONAVIRUS COVID – 19.</t>
  </si>
  <si>
    <t>CONTRATO DE PRESTACIÓN DE SERVICIOS PROFESIONALES PARA APOYAR LAS ACTIVIDADES RELACIONADAS CON EL ANALISIS Y COMUNICACIÓN DE LA INFORMACION DE LA COVID-19, ACORDE A LO DESCRITO EN LOS LINEAMIENTOS TECNICOS DE LA RESOLUCION 626 DE 2020 PARA EL FORTALECIMIENTO DE LAS ACCIONES DE VIGILANCIA EN SALUD PUBLICA ANTE LA DECLARATORIA DE EMERGENCIA NACIONAL POR EL NUEVO CORONAVIRUS COVID – 19</t>
  </si>
  <si>
    <t>CONTRATO DE PRESTACIÓN DE SERVICIOS TECNICOS, PARA APOYAR LAS ACTIVIDADES RELACIONADAS CON LA INVESTIGACION DE CASOS Y BUSQUEDA DE CONTACTOS, ACORDE A LO DESCRITO EN LOS LINEAMIENTOS TECNICOS DE LA RESOLUCION 626 DE 2020 PARA EL FORTALECIMIENTO DE LAS ACCIONES DE VIGILANCIA EN SALUD PUBLICA ANTE LA DECLARATORIA DE EMERGENCIA NACIONAL POR EL NUEVO CORONAVIRUS COVID – 19.</t>
  </si>
  <si>
    <t>CONTRATO DE PRESTACIÓN DE SERVICIOS PROFESIONALES PARA APOYAR EL PROCESO DE SISTEMATIZACION DE LOS PROCESOS DE RESPUESTA A LA EMERGENCIA POR COVID – 19 , LA GEOREFERENCIACION DEL COMPORTAMIENTO DEMOGRAFICO Y LA IDENTIFICACION DEL RIESGO POBLACIONAL PARA EL ANALISIS DE LA INFORMACION, ACORDE A LO DESCRITO EN LOS LINEAMIENTOS TECNICOS DE LA RESOLUCION 626 DE 2020 PARA EL FORTALECIMIENTO DE LAS ACCIONES DE VIGILANCIA EN SALUD PUBLICA ANTE LA DECLARATORIA DE EMERGENCIA NACIONAL POR EL NUEVO CORONAVIRUS COVID – 19.</t>
  </si>
  <si>
    <t>TRANSPORTE PARA EL PRESONAL DE ENCARGADO DE LOS PROCESOS DE VIGILANCIA EN SALUD PUBLICA EN RESPUESTA A LA PANDEMIA POR covid - 19</t>
  </si>
  <si>
    <t>COMPRA DE EQUIPOS DE PROTECCION PERSONAL PARA EL TALENTO HUMANO ENCARGADODE AL RESPUESTA A LA PANDEMIA POR COVID - 19</t>
  </si>
  <si>
    <t>$20000000</t>
  </si>
  <si>
    <t>CONTRATO DE PRESTACIÓN DE SERVICIOS PROFESIONALES PARA APOYAR LAS ACTIVIDADES RELACIONADAS CON EL ANALISIS DE LA MORTALIDAD RELACIONADA CON LA COVID – 19, MANEJO DE LA PLATAFORMA SEGCOVID, DEL MINISTERIO DE SALUD Y PROTECCIÓN SOCIAL, VERIFICACION CLINICA DE LOS CASOS REPORTADOS EN LA EMERGENCIA  ACORDE A LO DESCRITO EN LOS LINEAMIENTOS TECNICOS DE LA RESOLUCION 626 DE 2020 PARA EL FORTALECIMIENTO DE LAS ACCIONES DE VIGILANCIA EN SALUD PUBLICA ANTE LA DECLARATORIA DE EMERGENCIA NACIONAL POR EL NUEVO CORONAVIRUS COVID – 19.</t>
  </si>
  <si>
    <t>PRESTAR SERVICIOS COMO PROFESIONAL DE ENFERMERIA PARA EL APOYO EN LA VERIFICACION DEL PROCESO INHERENTE A LA ESTRATEGIA COVECOM (COMITÉ DE VIGILANCIA EPIDEMILOGICA COMUNITARIA) DESARROLLANDO ACCIONES DE PROMOCION DE LA SALUD Y PREVENCION DE EVENTOS DE INTERES EN SALUD PUBLICA, ANALISIS DE LA INFORMACION RECOLECTADA EN LA PLATAFORMA DE INFORMACION SIC (SISTEMA DE INFORMACION COMUNITARIA), FOMENTO DE PROCESOS DE INTERVENCIONES INTERSECTORIALES SEGUN PRIORIZACION COMUNITARIA EN LOS MUNICIPIOS DE: CALARCA, PIJAO, FILANDIA, LA TEBAIDA Y CIRCASIA .</t>
  </si>
  <si>
    <t>PRESTAR SERVICIOS COMO PROFESIONAL DE ENFERMERIA PARA EL APOYO EN LA COORDINACION DE PROCESOS INHERENTES A LA ESTRATEGIA COVECOM (COMITÉ DE VIGILANCIA EPIDEMILOGICA COMUNITARIA) DESARROLLANDO ACCIONES DE PROMOCION DE LA SALUD Y PREVENCION DE EVENTOS DE INTERES EN SALUD PUBLICA, ANALISIS DE LA INFORMACION RECOLECTADA EN LA PLATAFORMA DE INFORMACION SIC (SISTEMA DE INFORMACION COMUNITARIA), FOMENTO DE PROCESOS DE INTERVENCIONES INTERSECTORIALES SEGUN PRIORIZACION COMUNITARIA EN LOS MUNICIPIOS DE: BUENAVISTA, CORDOBA, GENOVA, MONTENEGRO, QUIMBAYA Y SALENTO.</t>
  </si>
  <si>
    <t>PRESTAR SERVICIOS DE PROFESIONAL EN TRABAJO SOCIAL, CON EXPERIENCIA EN PROCESOS COMUNITARIOS EN SALUD PARA EL APOYO EN LA COORDINACION DE LOS  PROCESOS DE NOTIFICACIÓN  COMUNITARIA,  GESTIÓN DE ACCIONES INTERSECTORIALES SEGÚN PRIORIZACIÓN COMUNITARIA Y CUMPLIMIENTO DE COVECOM MUNICIPALES ESTABLECIDA EN EL MARCO DE LOS COMITÉS DE VIGILANCIA EPIDEMIOLÓGICA COMUNITARIOS INSTAURADOS EN 11 MUNICIPIOS DEL DEPARTAMENTO DEL QUINDÍO.</t>
  </si>
  <si>
    <t xml:space="preserve">PRESTAR SERVICIOS COMO TECNICO EN SISTEMAS, COMO PERSONAL DE APOYO EN LA CONTINUIDAD Y MEJORAMIENTO DEL PROCESO DE SITEMATIZACION DE LA NOTIFICACION COMUNITARIA DENTRO DEL PROCESO COVECOM PARA REALIZAR ACCIONES DE SEGUIMIENTO Y VERIFICCION DE LA INFORMCION GENERADA POR LOS LIDERES COMUNITARIOS Y PROMOVER LA ESTRATEGIA EN SISTEMAS DE RED DE COMUNICACIÓN, EN LOS 11 MUNICIPIOS DEL DEPARTAMENTO.  </t>
  </si>
  <si>
    <t>CONTRATO DE PRESTACION DE SERVICIOS PROFESIONALES PARA APOYAR LAS ACTIVIDADES ENCAMINADAS AL FORTALECIMIENTO DEL SISTEMA DE VIGILANCIA EN SALUD PUBLICA, EN LO RELACIONADO A LA TUBERCULOSIS TODAS LAS FORMAS  Y LEPRA EN EL DEPARTAMENTO DEL QUINDIO</t>
  </si>
  <si>
    <t>CONTRATO DE PRESTACION DE SERVICIOS PROFESIONALES PARA APOYAR LAS ACTIVIDADES DE FORTALECIMIENTO DEL SISTEMA DE  VIGILANCIA EN SALUD PUBLICA DE LAS INFECCIONES DE TRANSMISIÓN SEXUAL, EN EL DEPARTAMENTO DEL QUINDIO</t>
  </si>
  <si>
    <t>CONTRATO DE PRESTACION DE SERVICIOS PROFESIONALES PARA APOYAR LAS ACTIVIDADES DE FORTALECIMIENTO DE SISTEMA DE VIGILANCIA EN SALUD PUBLICA DE LAS IENFERMEDADES TRANSMITIDAS POR VECTORES, EN EL DEPARTAMENTO DEL QUINDIO</t>
  </si>
  <si>
    <t>CONTRATO DE PRESTACION DE SERVICIOS PROFESIONALES PARA APOYAR LAS ACTIVIDADES DE FORTALECIMIENTO DEL SISTEMA DE VIGILANCIA EN SALUD PUBLICA DE LAS  ZOONOSIS, EN EL DEPARTAMENTO DEL QUINDIO</t>
  </si>
  <si>
    <t>CONTRATO DE PRESTACION DE SERVICIOS PROFESIONALES PARA APOYAR LAS ACTIVIDADES DE FORTALECIMIENTO DEL SISTEMA DE VIGILANCIA EN SALUD PUBLICA DE LAS  INFECCIONES RESPIRATORIAS AGUDAS  EN EL DEPARTAMENTO DEL QUINDIO</t>
  </si>
  <si>
    <t>CONTRATO DE PRESTACION DE SERVICIOS PROFESIONALES PARA APOYAR LAS ACTIVIDADES DE FORTALECIMIENTO DEL SISTEMA DE VIGILANCIA EN SALUD PUBLICA DE L CANCER EN MENORES DE 18 AÑOS, CANCER DE MAMA, CANCER DE CUELLO UTERINO Y DEMAS CANCERES, EN EL DEPARTAMENTO DEL QUINDIO</t>
  </si>
  <si>
    <t>CONTRATO DE PRESTACION DE SERVICIOS PROFESIONALES PARA APOYAR LAS ACTIVIDADES DE FORTALECIMIENTO DEL SISTEMA DE VIGILANCIA EN SALUD PUBLICA DE L BAJO PESO AL NACER, LA DESNUTRICIÓN  Y LA MUERTE EN MENORES DE 5 AÑOS, EN EL DEPARTAMENTO DEL QUINDIO</t>
  </si>
  <si>
    <t>CONTRATO DE PRESTACION DE SERVICIOS PROFESIONALES PARA APOYAR LAS ACTIVIDADES DE FORTALECIMIENTO DEL SISTEMA DE VIGILANCIA EN SALUD PUBLICA DE LA VIOLENCIA DE GENERO, EL  INTENTO  SUICIDA Y LAS CAUSAS EXTERNAS , EN EL DEPARTAMENTO DEL QUINDIO</t>
  </si>
  <si>
    <t>CONTRATO DE PRESTACION DE SERVICIOS PROFESIONALES PARA APOYAR LAS ACTIVIDADES DE FORTALECIMIENTO DEL SISTEMA DE VIGILANCIA EN SALUD PUBLICA DE LAS  ENFERMEDADES TRANSMITIDAS POR ALIMENTOS Y VEHICULIZADAS POR AGUA , EN EL DEPARTAMENTO DEL QUINDIO</t>
  </si>
  <si>
    <t>CONTRATO DE PRESTACION DE SERVICIOS PROFESIONALES PARA APOYAR LAS ACTIVIDADES DE FORTALECIMIENTO DEL SISTEMA DE VIGILANCIA EN SALUD PUBLICA DE LAS  INTOXICACIONES POR SUSTANCIAS QUÍMICAS Y LAS LESIONES POR PÓLVORA, EN EL DEPARTAMENTO DEL QUINDIO</t>
  </si>
  <si>
    <t>CONTRATO DE PRESTACION DE SERVICIOS PROFESIONALES PARA APOYAR LAS ACTIVIDADES DE FORTALECIMIENTO DEL SISTEMA DE VIGILANCIA EN SALUD PUBLICA DE LAS  IENFERMEDADES INMUNOPREVENIBLES ( PFA, SARAMPION, RUBEOLA, SRC, DIFTERIA , ESAVI, MENINGITIS), EN EL DEPARTAMENTO DEL QUINDIO</t>
  </si>
  <si>
    <t>CONTRATO DE PRESTACION DE SERVICIOS PROFESIONALES PARA APOYAR LAS ACTIVIDADES DE FORTALECIMIENTO DEL SISTEMA DE VIGILANCIA EN SALUD PUBLICA DE LAS  IENFERMEDADES INMUNOPREVENIBLES  (TOSFERINA, VARICELA, PAROTIDITIS, TETANO ACCIDENTAL, Y CONGENITO), EN EL DEPARTAMENTO DEL QUINDIO</t>
  </si>
  <si>
    <t>CONTRATO DE PRESTACION DE SERVICIOS PROFESIONALES PARA APOYAR LAS ACTIVIDADES DE FORTALECIMIENTO DEL SISTEMA DE VIGILANCIA EN SALUD PUBLICA DE LA  MORBILIDAD MATERNA EXTREMA, LA MORTALIDAD MATERNA Y LA ENDOMETRIOSIS PUERPERAL  EN EL DEPARTAMENTO DEL QUINDIO</t>
  </si>
  <si>
    <t>CONTRATO DE PRESTACION DE SERVICIOS PROFESIONALES PARA APOYAR LAS ACTIVIDADES DE FORTALECIMIENTO DEL SISTEMA DE VIGILANCIA EN SALUD PUBLICA DE LA  MORTALIDAD PERINATAL Y NEONATAL TARDÍA Y LOS DEFECTOS CONGENITO  EN EL DEPARTAMENTO DEL QUINDIO</t>
  </si>
  <si>
    <t>CONTRATO DE PRESTACION DE SERVICIOS PROFESIONALES PARA APOYAR LAS ACTIVIDADES DE FORTALECIMIENTO DEL SISTEMA DE VIGILANCIA EN SALUD PUBLICA DE LLAS ENFERMEDADES HUERFANAS Y LAS VIGILANCIAS ESPECIALES  EN EL DEPARTAMENTO DEL QUINDIO</t>
  </si>
  <si>
    <t>CONTRATO DE PRESTACION DE SERVICIOS PROFESIONALES  ESPECIALIZADOS, PARA APOYAR LAS ACTIVIDADES DE FORTALECIMIENTO DEL SISTEMA DE VIGILANCIA EN SALUD PUBLICA EN LA GESTION Y COMUNICACIÓN DEL RIESGO EN EL DEPARTAMENTO DEL QUINDIO</t>
  </si>
  <si>
    <t>CONTRATO DE PRESTACION DE SERVICIOS PROFESIONALES  , PARA APOYAR LAS ACTIVIDADES DE ANALISIS DE LA MORTALIDAD POR EVENTOS DE INTERÉS EN  SALUD PUBLICA, EN EL DEPARTAMENTO DEL QUINDIO</t>
  </si>
  <si>
    <t>GARANTIZAR LA PRESTACION DE LOS SERVICIOS DE ASISTENCIA MEDICO PSIQUIATRICA Y SOCIAL ASI COMO LA REHABILITACION A LAS PERSONAS QUE POR VIA JUDICIAL SON DECLARADAS INIMPUTABLES POR TRASTORNO MENTAL PERMANENTE O TRANSITORIO CON BASE PATOLOGICA E INMADUREZ PSICOLOGICA POR EL FUNCIONARIO JUDICIAL COMPETENTE, CUYA MEDIDA DE SEGURIDAD IMPUESTA CONSISTA EN INTERNACION EN ESTABLECIMIENTO PSIQUIATRICO</t>
  </si>
  <si>
    <t>PRESTAR SERVICIOS PROFESIONALES COMO QUIMICO PARA  FORTALECER LAS  CAPACIDADES  EN LAS INSTITUCIONES EDUCATIVAS  DEL AREA RURAL Y URBANA,  SOBRE LOS FACTORES DE RIESGO ASOCIADOS A LAS SUSTANCIAS QUIMICAS POTENCIALMENTE PELIGROSAS, A TRAVÉS DE PROCESOS DE CAPACITACION Y EDUCACION  AMBIENTAL EN LOS MUNICIPIOS DE COMPETENCIA DEPARTAMENTAL.</t>
  </si>
  <si>
    <t>PRESTAR SERVCIOS ESPECIALIZADOS COMO ENFERMERA PARA REALIZAR APOYO A LAS ACTIVIDADES INHERENTES AL SEGUIMIENTO, MONITOREO Y EVALUACION EN EL CUMPLIMIENTO DE LAS INTERVENCIONES INDIVIDUALES EN SALUD (PEDT) DE CONFORMIDAD A LO ESTABLECIDO EN EL ACUEDO 117 DE 1998, EN LA RESOLUCION 4505 DE 2012, 3202 DE 2016 Y 3280 DE 2018 DEL MINISTERIO DE SALUD Y PROTECCION SOCIAL,  CON LOS DIFERENTES ACTORES DEL SISITEMA (EAPB, IPS, PLANES LOCALES DE SALUD Y SECRETARIAS DE SALUD DESCENTRALIZADAS</t>
  </si>
  <si>
    <t>14,400,000</t>
  </si>
  <si>
    <t>PRESTAR SERVICIOS ESPECIALIZADOS COMO ENFERMERA PARA APOYAR EL FORTALECIMIENTO DE LAS ACCIONES DE PROTECCION ESPECIFICA Y DETECCION TEMPRANA EN EL MARCO DE LA IMPLEMENTACION DE LAS RUTAS INTEGRALES DE ATENCION EN SALUD-RIAS DE OBLIGATORIO CUMPLIMIENTO EN EL DEPARTAMENTO DEL QUINDIO, CON LOS DIFERENTES ACTORES DEL SISITEMA (EAPB, IPS, PLANES LOCALES DE SALUD Y SECRETARIAS DE SALUD DESCENTRALIZADAS</t>
  </si>
  <si>
    <t xml:space="preserve">PRESTAR SERVICIOS PROFESIONALES COMO INGENIERO INDUSTRIAL PARA ELABORAR EL PLAN DE FORTALECIMIENTO DE CAPACIDADES EN SALUD AMBIENTALCON QUE INVOLUCRE  LA FASE DE  DIAGNOSTICO, IMPLEMENTACION, AUTOEVALUACION, EVALUACION  Y EL SEGUMIENTO A LA GESTION INTEGRAL DE LA SALUD AMBIENTAL EN EL  PERIUODO 2020-2023
</t>
  </si>
  <si>
    <t xml:space="preserve">PRESTAR SERVICIOS PROFESIONALES PARA REALIZAR    APOYO TECNICO EN EL ANALISIS Y PROCESAMIENTO DE INFORMACION NECESARIOS PARA LA GENERACION  PROTOCOLO DE VIGILANCIA SANITARIA Y AMBIENTAL DE LOS EFECTOS EN SALUD REALCIONADOS CON LA CONTAMINACION  DEL AIRE EN LOS 11 MUNICIPIOS DE COMPETENCIA DEPARTAMENTAL </t>
  </si>
  <si>
    <t xml:space="preserve">PRESTAR SERVICIOS PROFESIONALES PARA REALIZAR    APOYO TECNICO EN EL  RECOPILCION, ANALISIS Y PROCESAMIENTO DE INFORMACION NECESARIOS PARA LA GENERACION  PROTOCOLO DE VIGILANCIA SANITARIA Y AMBIENTAL DE LOS EFECTOS EN SALUD REALCIONADOS CON LA CONTAMINACION  DEL AIRE EN LOS 11 MUNICIPIOS DE COMPETENCIA DEPARTAMENTAL </t>
  </si>
  <si>
    <t>11,200,000</t>
  </si>
  <si>
    <t xml:space="preserve">PRESTAR SERVICIOS PROFESIONALES PARA REALIZAR    APOYO TECNICO EN EL  RECOPILCION, ANALISIS Y PROCESAMIENTO DE INFORMACION NECESARIOS PARA LA GENERACION  DEL PLAN DEPARTAMENTAL EN SALUD AMBIENTAL EN  ADAPTACION EN CAMBIO CLIMATICO </t>
  </si>
  <si>
    <t xml:space="preserve">PRESTAR SERVICIOS PROFESIONALES COMO QUIMICO, PARA DESARROLLAR ACCIONES DE INTEVENCION EN EL ENTORNO  HOGAR Y COMUNITARIO   EN LA IDENTIFICACION Y CARACTERIZACION DE RIESGOS  AMBIENTALES  ASOCIADOS A LAS SUSTANCIAS QUIMICAS  EN EL MARCO DE LA ESTRATEGIA COVECOM, Y REALIZAR VERIFICACION DE  CONDICIONES SANITARIAS   Y DE  CONTROL DE PLAGAS DE LOS ESTABLECIMIENTOS COMERCIALES  DEL LOS MUNICIPIOS DE LA TEBAIDA , MONTENEGRO Y QUIMBAYA 
</t>
  </si>
  <si>
    <t xml:space="preserve">PRESTAR SERVICIOS DE APOYO A LA GESTION EN EDUCACION Y COMUNICACIÓN FRENTE A LA IMPLEMENTACION DE LA ESTRATEGIA DE MOVILIDAD SALUDABLES, SEGURA Y SOSTENIBLE EN LOS MUNICIPIOS DE COMPETENCIA DEPARTAMENTAL </t>
  </si>
  <si>
    <t>“PRESTAR SERVICIOS COMO ENFERMERA PROFESIONAL, PARA APOYAR EN LA CAPACITACIÓN Y ASISTENCIA TECNICA, VIGILANCIA EN SALUD PUBLICA Y ARTICULACIÓN INTERSECTORIAL PARA EL ABORDAJE INTEGRAL DEL CURSO DE VIDA DE ADOLESCENTES Y LA GESTIÓN Y SEGUIMIENTO DE ACCIONES DEL COMITÉ DEPARTAMENTAL DE SEXUALIDAD, DERECHOS SEXUALES Y REPRODUCTIVOS”</t>
  </si>
  <si>
    <t>PRESTAR SERVICIOS COMO MEDICO PROFESIONAL, PARA APOYAR EN LA CAPACITACIÓN Y ASISTENCIA TECNICA, VIGILANCIA EN SALUD PUBLICA Y ARTICULACIÓN INTERSECTORIAL PARA EL ABORDAJE INTEGRAL DE LAS INFECCIONES DE TRANSMISION SEXUAL- VIH/SIDA – HEPATITIS, Y LA GESTIÓN Y SEGUIMIENTO DEL SUBCOMITE DEPARTAMENTAL DE PROMOCIÓN Y PREVENCIÓN DE LAS DE ITS VIH-SIDA</t>
  </si>
  <si>
    <t xml:space="preserve">PRESTAR SERVICIOS PROFESIONALES , PARA BRINDAR ACOMPAÑAMIENTO EN EL FORTALECIMIENTO DEL PROGRAMA DE VIDA SALUDABLE Y ENFERMEDADES NO TRANSMISIBLES EN EL DEPARTAMENTO DEL QUINDIO -PROGRAMA  CARDIO-CEREBRO-VASCULAR-METALABOLICA. </t>
  </si>
  <si>
    <t>PRESTAR SERVICIOS PROFESIONALES PARA APOYAR LAS ACTIVIDADES RELACIONADAS CON LA GENERACIÓN DE ACCIONES EN LA ESTRATEGIA DENOMINADA 4X4 PARA LA PROMOCIÓN DE LA ALIMENTACIÓN SALUDABLE, PREVENCIÓN DE LOS RIESGOS Y DE PROMOCION DE LA SALUD BUCAL, DIVULGACION Y SEGUIMIENTO DEL DIAGNOSTICO Y TRATAMIENTO DE LA FLUOROSIS EN EL DEPARTAMENTO DEL QUINDIO.</t>
  </si>
  <si>
    <t>BRINDAR ACOMPAÑAMIENTO EN EL FORTALECIMIENTO DEL PROGRAMA, DIMENSION VIDA SALUDABLE Y CONDICIONES NO TRANSMISIBLES EN LOS EVENTOS DE CANCER A TRAVÉS DE LA PRESTACION DE SERVICIOS PROFESIONALES ESPECIALIZADOS EN EL DEPARTAMENTO DEL QUINDIO”</t>
  </si>
  <si>
    <t>PRESTAR SERVICIOS COMO ENFERMERA ESPECIALIZADA PARA APOYAR EL  FORTALECIMIENTO DE  LA  DIMENSION “VIDA  SALUDABLE   Y  CONDICIONES  NO TRANSMISIBLES “  Y PRESTAR  ACOMPAÑAMIENTO EN LOS EVENTOS DE ENFERMEDADES  HUERFANAS A TRAVÉS DE LA PRESTACION DE SERVICIOS PROFESIONALES ESPECIALIZADOS EN EL DEPARTAMENTO DEL QUINDIO”</t>
  </si>
  <si>
    <t>Prestar servicios profesionales , para brindar acompañamiento en el fortalecimiento del programa de vida saludable y enfermedades no transmisibles en el Departamento del Quindío dirigida a la Salud Visual Auditiva y Comunicativa.</t>
  </si>
  <si>
    <t xml:space="preserve">PRESTAR SERVICIOS PROFESIONALES PARA APOYAR LAS ACTIVIDADES ENCAMINADAS A FORTALECER LA DIMENSIÓN VIDA SALUDABLE Y CONDICIONES NO TRASMISIBLES EN LOS MUNICIPIOS DE COMPETENCIA DEPARTAMENTAL CENTRADA EN INCENTIVAR LA  ESTRATEGIA 4x4 ( actividad  fisica, alimentacion , tabaco  y  alchol) </t>
  </si>
  <si>
    <t xml:space="preserve">PRESTAR SERVICIOS TECNICOS  EN ENFERMERÍA PARA REALIZAR ACTIVIDADES ENCAMINADAS A FORTALECER LA DIMENSION VIDA SALUDABLE Y CONDICIONES NO TRANSMISIBLES Y SEGUIMIENTO  AL  RIESGO  INDIVIDUAL PARA  CADA  UNA DE LAS PATOLOGIAS  QUE  HACEN PARTE  DE LA DIMENSIÓN ”. </t>
  </si>
  <si>
    <t>PRESTAR SERVICIOS TECNICOS PARA REALIZAR ACTIVIDADES ENCAMINADAS A FORTALECER LA DIMENSION VIDA SALUDABLE Y CONDICIONES NO TRANSMISIBLES Y SEGUIMIENTO  AL  RIESGO  INDIVIDUAL FORTALECIENDO  EL  SISTEMA  DE  INFORMACION DE  LA  DIMENSION EN  EL  DEPARTAMENTO  DEL  QUINDIO.</t>
  </si>
  <si>
    <t>PROCESO DE FORMACION EN SALUD</t>
  </si>
  <si>
    <t>prestar servicios profesionales como medico veterinario, para apoyo al referente del programa en la  realización de las acciones necesarias para lograr una  vacunacion antirrabica canina y felina de las areas urbanas y rurales de los municipios del departamento con oportunidad y cubertura deseada</t>
  </si>
  <si>
    <t>apoyar la implementacion de la metodologia formulada por el ministerio de salud y la proteccion socialpara la estimacion de dinamicas poblacionales para la poblacion canina y felina, la cual se llevara a cabo en fases de muestreo procesamiento y consolidacion de datos, generacion de estadisticas y elaboracion de documento fijo con resultados para los municipios de competencia departamerntal</t>
  </si>
  <si>
    <t>contrato de prestacioon de servicios de apoyo a la gestion, para brindar acompañamiento en la ejecucion de actividades operativos al grupo tecnico en el programa de prevencion,vigilancia y control  de las zoonosis, con enfasis en rabia, accidente ofidico, leptospirosis, caracol gigante africano, y planes integrales, de control de roedores plaga en los municipios de competencia departamental</t>
  </si>
  <si>
    <t>11.200 000</t>
  </si>
  <si>
    <t>PRESTAR SERVICIOS DE APOYO EN  ACCIONES EMPRENDIDAS EN CUANTO A PROMOCIÓN Y PREVENCIÓN DE PROPAGACIÓN DE COVID 19  A LAS   EMPRESAS SOCIALES DEL ESTADO DE COMPETENCIA DEPARTAMENTAL.</t>
  </si>
  <si>
    <t xml:space="preserve">“PRESTAR SERVICIOS PROFESIONALES EN QUÍMICA FARMACÉUTICA PARA ACOMPAÑAR EL DESARROLLO DE LAS ACTIVIDADES A CARGO DEL FONDO ROTATORIO DE ESTUPEFACIENTES Y ÁREA DE MEDICAMENTOS Y AFINES.” </t>
  </si>
  <si>
    <t>BRINDAR APOYO COMO TECNÓLOGO EN REGENCIA DE FARMACIA AL FONDO ROTATORIO DE ESTUPEFACIENTES PARA EJECUTAR LAS ACCIONES DE INSPECCIÓN Y SEGUIMIENTO DE LAS CONDICIONES TÉCNICO- SANITARIAS DE LOS ESTABLECIMIENTOS AFINES AL ÁREA DE MEDICAMENTOS”.</t>
  </si>
  <si>
    <t xml:space="preserve">PRESTAR SERVICIOS PROFESIONALES PARA REALIZAR ACOMPAÑAMIENTO A LAS ACCIONES DE SEGUIMIENTO Y ASISTENCIA TECNICA A LOS ESTABLECIMIENTOS OBJETO DE DE VIGILANCIA SANITARIA DE INTERES EN SALUD AMBIENTAL </t>
  </si>
  <si>
    <t>PRESTAR SERVICIOS PROFESIONALES PARA REALIZAR APOYO TÉCNICO EN  EL ANÁLISIS Y PROCESAMIENTO DE INFORMACIÓN NECESARIOS PARA LA CONSTRUCCIÓN Y ACTUALIZACION DE LOS MAPAS DE RIESGO DE CALIDAD DE AGUA PARA CONSUMO HUMANO DE CONFORME A LA RESOLUCIÓN 4716 DE 2010 EN LOS MUNICIPIOS DE COMPETENCIA DEPARTAMENTAL, ASI COMO EN TEMAS RELACIONADOS CON AGUA POTABLE</t>
  </si>
  <si>
    <t>APOYAR LA REALIZACIÓN DE LA ACTUALIZACION DEL CENSO DE ESTABLECIMIENTOS VETERINARIOS Y AFINES EN LOS MUNICIPIOS DE COMPETENCIA DEPARTAMENTAL, TALES COMO: CLINICAS VETERINARIAS,, GUARDERIA, ESCUELA DE ADIESTRAMIENTO, DE MASCOTAS,, CEMENTERIO DE MASCOTAS, VENTA DE BIOLOGICO MEDICAMENTOS E INSUMOS</t>
  </si>
  <si>
    <t xml:space="preserve">PRESTAR SERVICIOS  DE APOYO A LA GESTION   PARA  REALIZAR   ACCIONES DE INSPECCION SANITARIA  Y VERIFICACION  DE LAS CONDICIONES SANITARIAS Y    DE BIOSEGURIDAD    EN LOS ESTABLECIMIENTOS QUE USAN Y MANEJAN SUSTANCIAS QUIMICAS  UBICADOS EN LOS MUNICIPIOS DE  CALARCA, GENOVA, PIJAO , CORDOBA Y SALENTO  
</t>
  </si>
  <si>
    <t>Realizar asistencia Tecnica  en la Implmemntacion  del Protocolo de Atencion Psicosocial y Salud Integral  a Victimas PAPSIVI en los municipios objeto de atencion</t>
  </si>
  <si>
    <t>CONTRATO DE PRESTACIÓN DE SERVICIOS PROFESIONALES, PARA APOYAR LAS ACTIVIDADES RELACIONADAS CON LA GESTIÓN Y EL FUNCIONAMIENTO DEL SISTEMA GENERAL DE SEGURIDAD EN SALUD EN EL RÉGIMEN SUBSIDIADO,  CONTRIBUTIVO Y ESPECIALES EN LA DIRECCIÓN DE CALIDAD EN LA PRESTACIÓN DE SERVICIOS DE SALUD DE LA SECRETARÍA DEPARTAMENTAL.</t>
  </si>
  <si>
    <t>CONTRATO DE PRESTACIÓN DE SERVICIOS PROFESIONALES, PARA APOYAR LAS ACCIONES DE  SEGUIMIENTO Y CONSOLIDACIÓN EN LOS PROCESOS DE SANEAMIENTO DE APORTES PATRONALES, CONCILIACIÓN  EN EL PAGO DE LOS APORTES AL SISTEMA DE SEGURIDAD SOCIAL INTEGRAL  Y PARAFISCALES DE LAS ESE DEL DEPARTAMENTO  Y ACTIVIDADES DE SEGUIMIENTO A LOS FONDOS LOCALES DE SALUD DE LOS MUNICIPIOS DEL DEPARTAMENTO.</t>
  </si>
  <si>
    <t>CONTRATO DE PRESTACIÓN DE SERVICIOS PROFESIONALES, PARA APOYAR LAS ACCIONES DE SEGUIMIENTO Y CONSOLIDACIÓN EN LOS PROCESOS DE SANEAMIENTO DE APORTES PATRONALES, CONCILIACIÓN  EN EL PAGO DE LOS APORTES AL SISTEMA DE SEGURIDAD SOCIAL Y PARAFISCALES DE LAS ESE DEL DEPARTAMENTO VIGENCIA 2019 Y ACTIVIDADES DE SEGUIMIENTO A LOS FONDOS LOCALES DE SALUD DE LOS MUNICIPIOS DEL DEPARTAMENTO</t>
  </si>
  <si>
    <t>CONTRATO DE PRESTACIÓN DE SERVICIOS PROFESIONALES, PARA APOYAR EN LA ASISTENCIA TECNICA Y EL SEGUIMIENTO DEL SISTEMA DE AFILIACIÓN TRANSACCIONAL SAT, LA INSCRIPCIÓN DE OFICIO Y LOS INSTRUMENTOS PARA GARANTIZAR LA CONTINUIDAD EN LA AFILIACIÓN, EN LA DIRECCIÓN DE CALIDAD EN LA PRESTACIÓN DE SERVICOS DE SALUD DE LA SECRETARIA DEPARTAMENTAL DE SALUD</t>
  </si>
  <si>
    <t>CONTRATO DE PRESTACIÓN DE SERVICIOS PROFESIONALES, PARA REALIZAR  ACTIVIDADES RELACIONADAS CON LA GESTION Y EL FUNCIONAMIENTO DEL SISTEMA  GENERAL DE SEGURIDAD SOCIAL EN SALUD   EN EL  REGÍMEN SUBSIDIADO EN LA DIRECCION DE CALIDAD  EN LA PRESTACION DE SERVICIOS DE SALUD DE LA SECRETARÍA DEPARTAMENTAL DE SALUD.</t>
  </si>
  <si>
    <t>PRESTAR SERVICIOS PROFESIONALES DE APOYO A LA DIRECTORA DE CALIDAD Y PRESTACION DE SERVICIOS DE SALUD, EN LA REALIZACION DE ACCIONES A LA GESTION Y ACOMPAÑAMIENTO EN LOS PROCESOS DE VALIDACION Y SEGUIMIENTO A LA INFORMACION DE CADA UNA DE LAS INSTITUCIONES HOSPITALARIAS QUE FORMAN PARTE DE LA RED PUBLICA DEL DEPARTAMENTO DEL QUINDIO Y A LOS PROGRAMAS DE SANEAMIENTO FISCAL Y FINANCIERO,  EN EL MARCO DEL DECRETO 2193 DEL 2004 LA RESOLUCION 2509 DE 2012 Y LA LEY 1438 DE 2011</t>
  </si>
  <si>
    <t>CONTRATO DE PRESTACIÓN DE SERVICIOS PROFESIONALES PARA REALIZAR ACOMPAÑAMIENTO, SEGUIMIENTO Y COORDINACIÓN DE ACTIVIDADES DE REGULACIÓN DEL SISTEMA DE REFERENCIA Y CONTRA REFERENCIA, QUE PERMITA PRESTAR ADECUADAMENTE A LOS USUARIOS DEL SERVICIO DE SALUD, SEGÚN EL NIVEL DE ATENCIÓN Y GRADO DE COMPLEJIDAD DE LOS PRESTADORES DE SERVICIOS DE SALUD EN SITUACIONES DE URGENCIA, EMERGENCIA Y DESASTRES.</t>
  </si>
  <si>
    <t>“CONTRATO DE PRESTACIÓN DE SERVICIOS PROFESIONALES DE UN MÉDICO AUDITOR PARA EL CUMPLIMIENTO DE LAS ACTIVIDADES  DE CUENTAS MÉDICAS Y DE REGULACIÓN DEL SISTEMA DE REFERENCIA Y CONTRA REFERENCIA QUE PERMITA PRESTAR ADECUADAMENTE A LOS USUARIOS DEL SERVICIO DE SALUD, SEGÚN EL NIVEL DE ATENCIÓN Y GRADO DE COMPLEJIDAD DE LOS PRESTADORES DE SERVICIOS DE SALUD EN SITUACIONES DE URGENCIA, EMERGENCIAS Y DESASTRES.”</t>
  </si>
  <si>
    <t>PRESTACIÓN DE SERVICIOS DE APOYO A LA GESTIÓN, COMO AUXILIAR DE ENFERMERÍA CON CONOCIMIENTO EN RADIO COMUNICACIONES PARA EL CENTRO REGULADOR DE URGENCIAS Y EMERGENCIAS CRUE CON OCASIÓN DE LA CONTINGENCIA DEL COVID-19.</t>
  </si>
  <si>
    <t>CONTRATO DE PRESTACIÓN DE SERVICIOS PROFESIONALES DE UN PROFESIONAL UNIVERSITARIO EN SALUD PARA REGULACIÓN EN CRUE Y APOYO A LOS PROCESOS DE AUDITORIAS DE CUENTAS, CON FUNCIONES DE REGULACION DE URGENCIAS Y EMERGENCIAS, PARA EL CUMPLIMIENTO DE LAS ACTIVIDADES DE REGULACIÓN DEL SISTEMA DE REFERENCIA Y CONTRA REFERENCIA, QUE PERMITA PRESTAR ADECUADAMENTE A LOS USUARIOS DEL SERVICIO DE SALUD, SEGÚN EL NIVEL DE ATENCIÓN Y GRADO DE COMPLEJIDAD DE LOS PRESTADORES DE SERVICIOS DE SALUD EN SITUACIONES DE URGENCIA, EMERGENCIA Y DESASTRES.</t>
  </si>
  <si>
    <t>CONTRATO DE PRESTACION DE SERVICIOS PROFESIONALES EN EL AREA DE LA SALUD, PARA APOYAR A LA SECRETARIA DEPARTAMENTAL DE SALUD, EN EL MONITOREO Y SEGUIMIENTO AL PAMEC DE SIETE IPS HOSPITALARIAS DEL DEPARTAMENTO Y LOS CORRESPONDIENTES REPORTES  A LA SUPERINTENDENCIA NACIONAL DE SALUD.</t>
  </si>
  <si>
    <t>CONTRATO DE PRESTACION DE SERVICIOS PROFESIONALES COMO ODONTOLOGA VERIFICADORA DE LAS CONDICIONES DE HABILITACIÓN PARA LA PRESTACIÓN DE SERVICIOS EN EL DESARROLLO DEL SISTEMA OBLIGATORIO DE GARANTIA DE LA CALIDAD</t>
  </si>
  <si>
    <t xml:space="preserve">CONTRATO DE PRESTACIÓN DE SERVICIOS PROFESIONALES ESPECIALIZADOS  COMO MÉDICO VERIFICADOR DE LAS CONDICIONES DE HABILITACIÓN PARA LA PRESTACIÓN DE SERVICIOS EN EL DESARROLLO DEL SISTEMA OBLIGATORIO DE GARANTÍA DE LA CALIDAD.  </t>
  </si>
  <si>
    <t>CONTRATO DE PRESTACIÓN DE SERVICIOS DE APOYO A LA GESTIÓN EN LA DIRECCIÓN DE  CALIDAD Y PRESTACIÓN DE SALUD PARA BRINDAR ACOMPAÑAMIENTO, ASISTENCIA, APOYO, VALIDACIÓN Y ORGANIZACIÓN DEL ARCHIVO DE CUENTAS MEDICAS DE LOS SERVICIOS PRESTADOS A LA POBLACION POBRE NO ASEGURADA DEL DEPARTAMENTO DEL QUINDIO Y LOS SERVICOS NO INCLUIDOS EN EL PLAN DE BENEFICIOS PRESTADOS A LA POBLACION AFILIADA AL REGIMEN SUBSDIADO DEL DEPARTAMNTO DEL QUINDIO.</t>
  </si>
  <si>
    <t>PRESTACION DE SERVICIOS DE APOYO A LA GESTION PARA REALIZAR ACTIVIDADES ASISTENCIALES Y OPERATIVAS, COMO RECEPCION DE CORRESPONDENCIA, ARCHIVO, DIGITALIZACION Y ENTREGA DE DOCUMENTOS QUE SE REQUIERAN EN EL DESARROLLO DE LAS DIFERENTES ACTUACIONES ADMINISTRATIVAS QUE ADELANTE LA DIRECCION DE CALIDAD EN LA PRESTACION DE SERVICIOS DE SALUD DE LA SECRETARIA DE SALUD DEPARTAMENTAL.</t>
  </si>
  <si>
    <t>CONTRATO DE PRESTACION DE SERVICIOS DE APOYO A LA GESTION EN LA DIRECCION DE CALIDAD Y PRESTACION DE SERVICOS DE SALUD PARA BRINDAR ACOMPAÑAMIENTO,ASISTENCIA,APOYO, VALIDACION Y ORGANIZACIÓN DEL ARCHIVO DE CUENTAS MEDICAS DE LOS SERVICIOS PRESTADOS A LA POBLACION POBRE NO ASEGURADA DEL DEPARTAMENTO DEL QUINDIO Y LOS SERVICIOS NO INCLUIDOS EN EL PLAN DE BENEFICIOS PRESTADOS A LA POBLACION AFILIADA AL REGIMEN SUBSIDIADO AL DEPARTAMENTO DEL QUINDIO.</t>
  </si>
  <si>
    <t xml:space="preserve">CONTRATO DE PRESTACION DE SERVICIOS PROFESIONALES PARA BRINDAR ACOMPAÑAMIENTO A LAS VISITAS DE VERIFICACION DE HABILITACION EN EL ESTANDAR DE DOTACION Y SUS ANEXOS A LOS PRESTADORES DE SERVICIOS DE SALUD DEL DEPARTAMENTO DEL QUINDIO DE CONFORMIDAD CON  LA RESOLUCIÓN 3100 DE 2019 Y LAS NORMAS ANEXAS O  LAS QUE LA COMPLEMENTE,  EXPEDIDA POR EL MINISTERIO DE SALUD Y PROTECCION SOCIAL,  ASI COMO EL APOYO DE VISITAS TECNICAS PARA VERIFICAR LAS CONDICIONES DE LOS EQUIPOS DE RADIACIÓN IONIZANTE EN EL DEPARTAMENTO DEL QUINDIO. </t>
  </si>
  <si>
    <t>CONTRATO DE PRESTACION DE SERVICIOS PROFESIONALES PARA BRINDAR ACOMPAÑAMIENTOEN LA REALIZACIÓN DE POLITICAS Y METODOLOGIAS EN ARAS DE INSPECCIONAR VIGILAR Y CONTROLAR LA TECNOLOGIA BIOMEDICA EN EL DEPARTAMENTO DEL QUINDIO, ASI COMO EL APOYO EN EL FORTALECIMIENTO DE LOS PROCESOS Y PROCEDIMIENTOS  EN MATERIA TECNOVIGILANCIA Y REALIZACIÓN DE LOS ACTOS ADMINISTRATIVOS, RESULTANTES DE LAS VISITAS TECNICAS PARA LICENCIAMIENTO DE EQUIPOS DE RADIACIÓN IONIZANTE.</t>
  </si>
  <si>
    <t xml:space="preserve">
PRESTACIÓN DE SERVICIOS PROFESIONALES, PARA BRINDAR ACOMPAÑAMIENTO ADMINISTRATIVO Y TECNICO A LA DIRECTORADE CALIDAD EN EL PROCESO DE CUENTAS MEDICAS DE RECOBROS Y/O COBROS POR TECNOLOGIAS EN SALUD NO INCLUIDAS EN EL PLAN DE BENEFICIOS DEL SISTEMA GENERAL DE SEGURIDAD SOCIAL EN SALUD, DE ACUERDO CON LA NORMATIVIDAD VIGENTE.
</t>
  </si>
  <si>
    <t xml:space="preserve">
PRESTACIÓN DE SERVICIOS PROFESIONALES, PARA BRINDAR ACOMPAÑAMIENTO ADMINISTRATIVO Y TECNICO A LA DIRECTORA DE CALIDAD EN EL PROCESO DE CUENTAS MEDICAS DE RECOBROS Y/O COBROS POR TECNOLOGIAS EN SALUD NO INCLUIDAS EN EL PLAN DE BENEFICIOS DEL SISTEMA GENERAL DE SEGURIDAD SOCIAL EN SALUD, DE ACUERDO CON LA NORMATIVIDAD VIGENTE.
</t>
  </si>
  <si>
    <t xml:space="preserve">
PRESTACIÓN DE SERVICIOS  DE APOYO A LA GESTIÓN , PARA BRINDAR ACOMPAÑAMIENTO ADMINISTRATIVO Y TECNICO A LA DIRECTORA DE CALIDAD EN EL PROCESO DE CUENTAS MEDICAS DE RECOBROS Y/O COBROS POR TECNOLOGIAS EN SALUD NO INCLUIDAS EN EL PLAN DE BENEFICIOS DEL SISTEMA GENERAL DE SEGURIDAD SOCIAL EN SALUD, DE ACUERDO CON LA NORMATIVIDAD VIGENTE.
</t>
  </si>
  <si>
    <t>PRESTAR SERVICIOS PROFESIONALES COMO MEDICO PARA APOYAR LA REVISIÓN, VALIDACIÓN Y AUTORIZACIONES DE PAGO A CARGO DEL DEPARTAMENTO DEL QUINDÍO POR SERVICIOS Y TECNOLOGÍAS EN SALUD NO INCLUIDAS EN EL PLAN DE BENEFICIOS DEL SISTEMA GENERAL DE SEGURIDAD SOCIAL EN SALUD DE ACUERDO CON LA NORMATIVIDAD VIGENTE.</t>
  </si>
  <si>
    <t>CONTRATO DE PRESTACION DE SERVICIOS PROFESIONALES PARA EL APOYO DEL PROCESO ADMINISTRATIVO DE SEGUIMIENTO DE CUENTAS MEDICAS EN LA RED DE PRESTACION DE SERVICIOS CONTRATADA DE PRIMER NIVEL DE COMPLEJIDAD Y ACOMPAÑAR  EL PROCESO MISIONAL DE PRESTACION DE SERVICIOS DE SALUD DE LA COMPETENCIA DEL DEPARTAMENTO A LA POBLACION POBRE NO ASEGURADA, SERVICIOS Y TECNOLOGIA NO POS DEL REGIMEN SUBSIDIADO, ATENCION DE URGENCIAS A NIVEL NACIONAL A TRAVES DE LA VERIFICACION, SEGUIMIENTO, DEPURACION Y GESTION DE LA INFORMACION.</t>
  </si>
  <si>
    <t>PRESTACION DE SERVICIOS DE APOYO A LA GESTION PARA ACOMPAÑAMIENTO ADMINISTRATIVO Y TECNICO APOYAR A LA DIRECTORA DE CALIDAD EN EL PROCESO DE CUENTAS MEDICAS DE RECOBROS Y/O COBROS POR TECNOLOGIA EN SALUD NO INCLUIDAS EN EL PLAN DE BENEFICIOS DEL SISTEMA GENERAL DE SEGURIDAD SOCIAL EN SALUD DE ACUERDO CON LA NORMATIVIDAD VIGENTE</t>
  </si>
  <si>
    <t xml:space="preserve">CONTRATO DE PRESTACION DE SERVICIOS PROFESIONALES PARA EL APOYO A LA DIRECTORA DE CALIDAD Y PRESTACION DE SERVICIOS DE SALUD EN LA  ASISTENCIA, CAPACITACIÓN Y SOPORTE EN EL SISTEMA DE INFORMACIÓN CON QUE CUENTA LA SECRETARIA DE SALUD DEPARTAMENTAL PARA EL PROCESAMIENTO DE LA INFORMACIÓN CONTABLE DE CUENTAS MEDICAS DE RECOBROS Y COBROS, Y DE ATENCIÓN DE URGENCIAS A NIVEL NACIONAL,  EN EL MARCO DE LA LEY 1966 DE 2019 ACUERDO DE PUNTO FINAL , SIN DESLIGAR   A LA ENTIDAD DE LA PROPIEDAD,  DE SU INFORMACIÓN NI DE SUS PROCESOS, YA QUE SEGUIRÁ TENIENDO EL  CONTROL DE ESTOS, PARTIENDO DE LA PREMISA QUE LA INFORMACIÓN EMPRESARIAL ES FUNDAMENTAL PARA LA ELABORACIÓN Y EJECUCIÓN DE LA ORGANIZACIÓN.
</t>
  </si>
  <si>
    <t>CONTRATO DE PRESTACIÓN DE SERVICIOS PROFESIONALES PARA EL APOYO A LA DIRECTORA DE CALIDAD Y PRESTACIÓN DE SERVICIOS DE SALUD PARA EL ALMACENAMIENTO Y PROCESAMIENTO DE INFORMACIÓN EN EL PROCESO RELACIONADO CON LA AUDITORIA INTEGRAL DE RECOBROS, COBROS POR SERVICIO Y TECNOLOGÍAS EN SALUD NO CUBIERTAS POR EL PLAN DE BENEFICIOS EN SALUD CON CARGO A LA UPC DEL RÉGIMEN SUBSIDIADO"</t>
  </si>
  <si>
    <t>PRESTAR SERVICIOS PROFESIONALES COMO MEDICO PARA APOYAR  A LA DIRECTORA DE CALIDAD Y PRESTACION DE SERVICIOS DE SALUD EN LA REVISIÓN, VALIDACIÓN Y AUTORIZACIONES DE PAGO A CARGO DEL DEPARTAMENTO DEL QUINDÍO POR SERVICIOS Y TECNOLOGÍAS EN SALUD NO INCLUIDAS EN EL PLAN DE BENEFICIOS DEL SISTEMA GENERAL DE SEGURIDAD SOCIAL EN SALUD DE ACUERDO CON LA NORMATIVIDAD VIGENTE.</t>
  </si>
  <si>
    <t>PRESTAR SERVICIOS PROFESIONALES COMO ENFERMERA PARA APOYAR LA VERIFICACION Y SEGUIMIENTO DE LA INFORMACION REPORTADA EN EL ANEXO TECNICO DE LA RESOLUCION 4505 DE 2012 Y DE LAS IPS QUE HACEN PARTE DE LA RED PARA LA ATENCION DE LA POBLACION POBRE NO AFILIADA, OBLIGADAS A REALIZAR EL REPORTE EN EL DEPARTAMENTO DEL QUINDIO. DEBIDO A LA CONTINGENCIA QUE SE PRESENTA A NIVEL MUNDIAL SE REQUIERE DE LA PROFESIONAL EN ENFERMERÍA PARA APOYAR EL SEGUIMIENTO A LA CIRCULAR 00005 DEL 27 DE MARZO DE 2020, EMANADA POR LA SUPERINTENDENCIA DE SALUD.</t>
  </si>
  <si>
    <t>PRESTAR SERVICIOS PROFESIONALES COMO PROFESIONAL DE LA SALUD CON EXPERIENCIA EN ESTADISTICA, PARA LA REALIZACION DE ACCIONES DE FORTALECIMIENTO AL SISTEMA DE INFORMACION EN CUMPLIMIENTO A LOS LINEAMIENTOS DE LA RESOLUCION 4505 DEL 2012 DEL MINISTERIO DE SALUD Y PROTECCIÓN SOCIAL.</t>
  </si>
  <si>
    <t>PRESTACIÓN DE SERVICIOS DE APOYO A LA GESTIÓN EN LAS ACTIVIDADES ADMINISTRATIVAS Y ASISTENCIALES QUE SE REQUIERAN EN EL DESARROLLO DE LAS DIFERENTES ACTUACIONES JURIDICAS, ADMINISTRATIVAS Y SANCIONATORIAS QUE SE ADELANTEN EN LA SECRETARIA DE SALUD DEPARTAMENTAL.</t>
  </si>
  <si>
    <t>PRESTACIÓN DE  SERVICIOS PROFESIONALES, PARA  REALIZAR ACTIVIDADES DE ENLACE ENTRE LA SECRETARIA  DE  SALUD DEPARTAMENTAL,  LOS ACTORES SECTORIALES Y DE LAS SECRETARÍAS Y PLANES LOCALES DE LOS MUNICIPIOS DEL DEPARTAMENTO EN LOS PROCESOS MISIONALES DE GESTIÓN OPERATIVA, MONITOREO Y EVALUACIÓN DEL PLAN TERRITORIAL DE SALUD 2020 - 2023  EN EL MARCO DEL PDSP 2012 – 2021,   APLICANDO LA ESTRATEGIA PASE A LA EQUIDAD EN SALUD</t>
  </si>
  <si>
    <t>PRESTAR SERVICIOS PROFECIONALES DE APOYO PARA EL FORTALECIMIENTO DE LOS PROCESOS DE ASISTENCIA EN EL MARCO DE LAS ACTIVIDADES PROPIAS DE LOS COMPONENTES DEL SISTEMA OBLIGATORIO DE LA GARANTIA, LAS POLITICAS DE HUMANIZACION  Y LA IMPLEMENTACION DE LOS DIFERENTES PLANES DE ACCION QUE ADELANTA LA SEVRETARIA DE SALUID DEPARTAMENTAL, ALINEADOS CON LOS MODELOS DE ATENCION EMANADOS DEL MINISTERIO DE SALUD Y PROTECCION SOCIAL.</t>
  </si>
  <si>
    <t>CONTRATO DE PRESTACIÓN DE SERVICIOS PROFESIONALES PARA BRINDAR APOYO EN EL PROCESO DE PARTICIPACION SOCIAL (IMPLEMENTACIÓN POLITICA PUBLICA DE PARTICIPACION SOCIAL) CON APOYO DIRECTO ADEMAS EN EL SERVICIO DE  ATENCIÓN A LA COMUNIDAD, ENCAMINADOS AL CUMPLIMIENTO DE LOS OBJETIVOS DE FORTALECIMIENTO DE LA INVERSION SOCIAL EN SALUD DE LA SECRETARIA DEPARTAMENTAL DE CARA A LAS NECESIDADES DE LA COMUNIDAD EN GENERAL.</t>
  </si>
  <si>
    <t>COMPRA DE REACTIVOS E INSUMOS NECESARIOS PARA LA REALIZACION DE LOS ANALISIS MICROBIOLOGICOS PARA LA VIGILANCIA DE LA CALIDAD DEL AGUA</t>
  </si>
  <si>
    <t>40101701,52141510</t>
  </si>
  <si>
    <t>COMPRA DE AIRES ACONDICIONADOS PORTÁTILES PARA EL ÁREA DE BIOLOGÍA MOLECULAR CON DESTINO AL MONTAJE DE ENFERMEDADES INFECCIOSAS Y COVID 19, Y PARA EL ALMACENAMIENTO DE REACTIVOS EN EL LABORATORIO DE SALUD PÚBLICA DEL QUINDÍO</t>
  </si>
  <si>
    <t>COMPRA DE EQUIPO E INSUMOS NECESARIOS PARA EL DIAGNÓSTICO PCR COVID -19 EN EL LABORATORIO DE SALUD PÚBLICA DEL QUINDÍO, EN DESARROLLO DEL PROYECTO BPIN: 2020000100132 “FORTALECIMIENTO DE CAPACIDADES INSTALADA DE CIENCIA Y TECNOLOGÍA DEL LABORATORIO DEPARTAMENTAL DE SALUD PÚBLICA, PARA ATENDER PROBLEMÁTICAS ASOCIADAS CON AGENTES BIOLÓGICOS DE ALTO RIESGO PARA LA SALUD HUMANA EN EL DEPARTAMENTO QUINDÍO</t>
  </si>
  <si>
    <t>PRESTAR SERVICIOS DE APOYO A LA GESTIÓN EN LA ARTICULACIÓN OPERATIVA DE LOS PROCESOS ADMINISTRATIVOS DE LA SECRETARIA DE SALUD DEPARTAMENTAL</t>
  </si>
  <si>
    <t>PRESTAR SERVICIOS PROFESIONALES PARA BRINDAR APOYO EN LA ARTICULACIÓN OPERATIVA Y FINANCIERA QUE LIDERA LA DIRECCIÓN DE GESTIÓN ESTRATÉGICA Y APOYO AL SISTEMA A LOS PROCESOS ADMINISTRATIVOS DE LA SECRETARIA DE SALUD DEPARTAMENTAL</t>
  </si>
  <si>
    <t>PRESTACIÓN DE SERVICIOS PROFESIONALES ESPECIALIZADOS, DESARROLLANDO ACCIONES DE SEGUIMIENTO Y ACTUALIZACIÓN DEL SISTEMA DE GESTIÓN DE CALIDAD, ASI COMO SEGUIMIENTO A RIESGOS EN LOS PROCESOS Y PROCEDIMIENTOS ADMINISTRATIVOS Y MISIONALES DE LA SECRETARIA DE SALUD, PARA LOGRAR LA MEJORA CONTINUA EN LA ATENCIÓN A LA COMUNIDAD DENTRO DEL MARCO DE LA INVERSIÓN SOCIAL DEL DEPARTAMENTO DEL QUINDÍO.</t>
  </si>
  <si>
    <t>PRESTAR SERVICIOS PROFESIONALES DE ABOGADO, PARA EL ACOMPAÑAMIENTO DE ASUNTOS DE CARÁCTER ADMINISTRATIVO Y JURIDICO, EN LO CONCERNIENTE A LOS PROCESOS DE CONTRATACION ADMINISTRATIVA QUE LA SECRETARIA DE SALUD REQUIERA EN VIRTUD DE LAS DELEGACIONES CONFERIDAS, ASÍ COMO EN LOS PROCESOS ADMINISTRATIVOS SANCIONATORIOS QUE ADELANTE LA SECRETARÍA DE SALUD DEPARTAMENTAL.</t>
  </si>
  <si>
    <t>PRESTACIÓN DE SERVICIOS PROFESIONALES DE ABOGADO, PARA EL ACOMPAÑAMIENTO EN ASUNTOS DE CARÁCTER ADMINISTRATIVO Y JURIDICO, EN LO CONCERNIENTE A LOS PROCESOS  DE CONTRATACION ADMINISTRATIVA QUE LA SECRETARIA DE SALUD REQUIERA EN VIRTUD DE LAS DELEGACIONES CONFERIDAS, ASI COMO EN LOS PROCESOS ADMINISTRATIVOS SANCIONATORIOS QUE ADELANTE LA SECRETARIA DE SALUD DEPARTAMENTAL.</t>
  </si>
  <si>
    <t>PRESTACIÓN DE SERVICIOS PROFESIONALES DE ABOGADO COMO COORDINADOR DEL PROCESO DE ACOMPAÑAMIENTO EN ASUNTOS DE CARÁCTER ADMINISTRATIVO Y JURIDICO, EN LO CONCERNIENTE A LOS PROCESOS  DE CONTRATACION ADMINISTRATIVA QUE LA SECRETARIA DE SALUD REQUIERA EN VIRTUD DE LAS DELEGACIONES CONFERIDAS, ASI COMO EN LOS PROCESOS ADMINISTRATIVOS SANCIONATORIOS QUE ADELANTE LA SECRETARIA DE SALUD DEPARTAMENTAL.</t>
  </si>
  <si>
    <t>CONTRATO DE PRESTACION DE SERVICIOS PROFESIONALES DE ABOGADO PARA BRINDAR ACOMPAÑAMIENTO JURÍDICO A LA DIRECCIÓN DE CALIDAD EN LA PRESTACION DE SERVICIOS DE SALUD EN LO RELACIONADO CON ACCIONES DE TUTELAS E INCIDENTES DE DESACATOS, ACOMPAÑAMIENTO EN ASUNTOS DE CARÁCTER ADMINISTRATIVO, Y EN LO CONCERNIENTE A LOS ASPECTOS JURÍDICOS DE LOS PROCESOS DE CONTRATACIÓN ADMINISTRATIVA QUE LA SECRETARIA DE SALUD REQUIERA EN VIRTUD DE LAS DELEGACIONES CONFERIDAS.</t>
  </si>
  <si>
    <t>PRESTAR SERVICIOS DE SALUD MEDIANTE EL PLAN DE SALUD PUBLICA DE INTERVENCIONES COLECTIVAS -PIC EN ACCIONES DE PROMOCION DE LA SALUD Y GESTION DEL RIESGO; DIRIGIDAS A  LOS DIFERENTES GRUPOS POBLACIONALES DEL MUNICIPIO DE BUENAVISTA.</t>
  </si>
  <si>
    <t>PRESTAR SERVICIOS DE SALUD MEDIANTE EL PLAN DE SALUD PUBLICA DE INTERVENCIONES COLECTIVAS -PIC EN ACCIONES DE PROMOCION DE LA SALUD Y GESTION DEL RIESGO; DIRIGIDAS A  LOS DIFERENTES GRUPOS POBLACIONALES DEL MUNICIPIO DE LA TEBAIDA</t>
  </si>
  <si>
    <t>COMPRA DE LA RENOVACION Y SOPORTE TECNICO DE ANTIVIRUS CORPORATIVO BAJO LA PLATAFORMA DE ESET ENDPOINT PROTECTION ADVANCED PARA EQUIPOS DE COMPUTO Y SERVIDORES PROPIEDAD DEL DEPARTAMENTO DEL QUINDIO</t>
  </si>
  <si>
    <t>43211500;45121500;432121020</t>
  </si>
  <si>
    <t>ADQUISICION DE EQUIPOS ACTIVOS EQUIPOS DE COMPUTO IMPRESORAS CAMARAS DIGITALES Y DEMAS EQUIPOS TECNOLOGICOS NECESARIOS PARA EL  LABORATORIO DEPARTAMENTAL  DE SALUD PUBLICA DEL QUINDIO EN EL MARCO DEL PROYECTO DENOMINADO Fortalecimiento de capacidades instaladas de ciencia y tecnologia del laboratorio departamental de salud publica para atender problematicas asociadas con agentes biologicos de alto riesgo para la salud humana en el departamento del Quindio</t>
  </si>
  <si>
    <t>43222600;39131700</t>
  </si>
  <si>
    <t>ADQUISION E INSTALACION DE INSUMOS NECESARIOS PARA CABLEADO ESTRUCTURADO CORRESPONDIENTE A INSTALACIONES DEL LABORATORIO DEPARTAMENTAL  DE SALUD PUBLICA DEL QUINDIO EN EL MARCO DEL PROYECTO DENOMINADO Fortalecimiento de capacidades instaladas de ciencia y tecnologia del laboratorio departamental de salud publica para atender problematicas asociadas con agentes biologicos de alto riesgo para la salud humana en el departamento del Quindio</t>
  </si>
  <si>
    <t>43232600;43232300;43231500;81102700;81111500</t>
  </si>
  <si>
    <t>SERVICIO DE SOPORTE OPERATIVO Y TECNICO DEL APLICATIVO SISTEMA DE ADMINISTRACION DE ESTAMPILLAS  SAE DEL DEPARTAMENTO DEL QUINDIO</t>
  </si>
  <si>
    <t>CONTRATOS DE  APOYO A LA GESTION  TECNICOS Y O TECNOLOGOS PARA REALIZAR LOS DIFERENTES ACTIVIDADES DE SOPORTE REQUERIDAS POR LA SECRETARIA TIC DEL DEPARTAMENTO</t>
  </si>
  <si>
    <t>CONTRATOS DE PRESTACION DE SERVICIOS PROFESIONALES Y PROFESIONALES ESPECIALIZADOS PARA EL ACOMPAÑAMIENTO JURÍDICO DE LA SECRETARIA TIC DEL DEPARTAMENTO DEL QUINDIO</t>
  </si>
  <si>
    <t>CONTRATOS DE PRESTACION DE SERVICIOS PROFESIONALES PARA EL ACOMPAÑAMIENTO DE LAS DIFERENTES ACTIVIDADES ADMINISTRATIVAS Y FINANCIERAS DEL DEPARTAMENTO DEL QUINDIO</t>
  </si>
  <si>
    <t>CONTRATOS DE PRESTACION DE SERVICIOS PROFESIONALES PARA EL ACOMPAÑAMIENTO A LA ESTRATEGIA DE GOBIERNO DIGITAL</t>
  </si>
  <si>
    <t>CONTRATOS DE PRESTACION DE SERVICIOS  PROFESIONALES Y DE  APOYO  A LA GESTION PARA LA REALIZACION DE ACTIVIDADES DE APROPIACION  Y PROMOCION DE LA ESTRATEGIA DE INCLUSION DIGITAL Y RENOVACIONTIC DE LA SECRETARÍA TIC DDEL DEPARTAMENTO DEL QUINDÍO</t>
  </si>
  <si>
    <t>CONTRATOS DE PRESTACION DE SERVICIOS PROFESIONALES PARA REALIZAR ESTUDIOS Y DISEÑOS PARA PROYECTOS DE INFRAESTRUCTURA TURÍSTICA</t>
  </si>
  <si>
    <t xml:space="preserve">CONTRATOS DE PRESTACION DE SERVICIOS PARA la REALIZACIÓN DEDOCUMENTOS TECNICOS DE PLANEACIÓN DE LA SECRETARÍA DE TURISMO, INDUSTRIA Y COMERCIO </t>
  </si>
  <si>
    <t xml:space="preserve">CONTRATOS DE PRESTACION DE SERVICIOS PROFESIONALES PARA REALIZAR LAS DIFERENTES ACTIVIDADES DE LA SECRETARÍA DE TURISMO, INDUSTRIA Y COMERCIO </t>
  </si>
  <si>
    <t>AUNAR ESFUERZOS ADMINISTRATIVOS Y FINANCIEROS PARA DESARROLLAR PROCESOS Y ACTIVIDADES DIRECCIONADAS A FORTALECER EL OBSERVATORIO REGIONAL DEL MERCADO DE TRABAJO ORMET</t>
  </si>
  <si>
    <t>AUNAR ESFUERZOS PARA DESARROLLAR PROYECTOS DIRECCIONADOS AL FINANCIAMIENTO DE PLANES DE NEGOCIO</t>
  </si>
  <si>
    <t>AUNAR ESFUERZOS PARA DESARROLLAR PROYECTOS  A TRAVÉS DELOS CUALES SE FORTALEZCAN LAS CAPACIDADES DE LOS EMPRENDEDORES DEL DEPARTAMENTO</t>
  </si>
  <si>
    <t>AUNAR ESFUERZOS PARA DESARROLLAR ACTIVIDADES PARA EL FORTALECIMIENTO EMPRESARIAL DEL SECTOR DE INDUSTRIAY COMERCIO DEL DEPARTAMENTO DEL QUINDÍO</t>
  </si>
  <si>
    <t>PRESTACIÒN DE   SERVICIOS PROFESIONALES PARA APOYAR A LA DIRECCIÒN DE ASUNTOS JURÌDICOS, CONCEPTOS Y REVISIONES DE LA SECRETARÍA JURÍDICA Y DE CONTRATACIÓN, EN LA PROYECCIÓN, ELABORACIÓN Y REVISIÓN DE ACTOS ADMINISTRATIVOS, ASI COMO EN LAS ACTIVIDADES DE INSPECCIÓN, VIGILANCIA Y CONTROL DE LAS ESAL, COMPETENCIA DEL DEPARTAMENTO DEL QUINDIO</t>
  </si>
  <si>
    <t>PRESTACIÒN DE SERVICIOS PROFESIONALES CONTABLES Y FINANCIEROS PARA APOYAR A LA DIRECCIÓN DE ASUNTOS JURÌDICOS, CONCEPTOS Y REVISIONES DE LA SECRETARÍA JURÍDICA Y DE CONTRATACIÓN</t>
  </si>
  <si>
    <t>CONTRATO DE PRESTACIÓN DE SERVICIOS PROFESIONALES ESPECIALIZADOS PARA EL APOYO Y ACOMPAÑAMIENTO JURÍDICO EN LOS PROCESOS DE CONTRATACIÓN PÚBLICA QUE SE ADELANTEN EN LA SECRETARIA JURÍDICA Y DE CONTRATACIÓN DEL DEPARTAMENTO DEL QUINDÍO</t>
  </si>
  <si>
    <t>PRESTACIÓN DE SERVICIOS PROFESIONALES PARA APOYAR JURIDICAMENTE LOS PROCESOS DE CONTRATACIÓN PÚBLICA QUE SE ADELANTEN EN LA SECRETARIA JURIDICA Y DE CONTRATACION DEL DEPARTAMENTO DEL QUINDÍO</t>
  </si>
  <si>
    <t>CONTRATO DE PRESTACIÓN DE SERVICIOS DE APOYO A LA GESTIÓN PARA REALIZAR, CONFORME A LO DISPUESTO EN LA LEY 594 DE 2000, LA ORGANIZACIÓN, PRESERVACIÓN Y MANEJO DE LOS EXPEDIENTES ADMINISTRATIVOS DE LA ACTIVIDAD CONTRACTUAL QUE DEBAN REPOSAR EN EL ARCHIVO DE GESTIÓN DE LA SECRETARÍA JURIDICA Y DE CONTRATACIÓN</t>
  </si>
  <si>
    <t>CONTRATO DE PRESTACIÓN DE SERVICIOS DE APOYO A LA GESTIÓN PARA EL ARCHIVO DE GESTIÓN DE LA SECRETARÍA JURIDICA Y DE CONTRATACIÓN DEL DEPARTAMENTO DEL QUINDÍO</t>
  </si>
  <si>
    <t xml:space="preserve">PRESTAR SERVICIOS DE APOYO A LA GESTIÓN EN LA DIRECCIÓN DE ASUNTOS JURÍDICOS CONCEPTOS Y REVISIONES DE LA SECRETARÍA JURÍDICA Y DE CONTRATACIÓN EN LA PROYECCIÓN DE ACTOS ADMINISTRATIVOS, ASÍ COMO EN LA ORGANIZACIÓN, PRESERVACIÓN, MANEJO DE EXPEDIENTES Y LA SISTEMATIZACIÓN DE LA BASE DE DATOS DE ENTIDADES SIN ÁNIMO DE LUCRO A LAS CUALES SE EJERCE INSPECCIÓN, VIGILANCIA Y CONTROL POR PARTE DEL DEPARTAMENTO DEL QUINDÍO. </t>
  </si>
  <si>
    <t>CONTRATO DE PRESTACIÓN DE SERVICIOS PROFESIONALES PARA APOYAR JURIDICAMENTA A LA DIRECCIÓN DE CONTRATACIÓN DEL DEPARTAMENTO DEL QUINDIO EN EL TRÁMITE DE PROCESOS DE CONTRATACION QUE LE SEAN ASIGNADOS POR REPARTO</t>
  </si>
  <si>
    <t>CONTRATO DE PRESTACIÓN DE SERVICIOS PROFESIONALES  PARA EL APOYO Y ACOMPAÑAMIENTO JURÍDICO EN LOS PROCESOS DE CONTRATACIÓN PÚBLICA QUE SE ADELANTEN EN EL SECTOR CENTRAL DEL DEPARTAMENTO DEL QUINDÍO</t>
  </si>
  <si>
    <t>CONTRATO DE PRESTACIÓN DE SERVICIOS PROFESIONALES PARA EL APOYO A LA DIRECCIÓN DE CONTRATACIÓN DE LA SECRETARÍA JURIDICA Y DE CONTRATACIÓN EN MATERIA FINANCIERA EN LOS DISTINTOS TRÁMITES DE SU COMPETENCIA</t>
  </si>
  <si>
    <t>CONTRATO DE PRESTACIÓN DE SERVICIOS DE APOYO A LA GESTIÓN PARA REALIZAR, CONFORME A LO DISPUESTO EN LA LEY 594 DE 2000, LA ORGANIZACIÓN, PRESERVACIÓN Y MANEJO DE LOS EXPEDIENTES ADMINISTRATIVOS DE LA ACTIVIDAD CONTRACTUAL QUE DEBAN REPOSAR EN EL ARCHIVO DE GESTIÓN DE LA SECRETARÍA JURIDICA Y DE CONTRATACIÓN.</t>
  </si>
  <si>
    <t>PRESTACION DE SERVICIOS PROFESIONALES EN LA JEFATURA DE INFORMACION CONTRACTUAL DE LA SECRETARIA JURIDICA Y DE CONTRATACION DEL DEPARTAMENTO DEL QUINDIO, APOYANDO EN LA REALIZACION DE PUBLICACIONES, ELABORACION DE INFORMES Y DEMAS ACTIVIDADES QUE SE REQUIERAN PARA EL NORMAL FUNCIONAMIENTO DE LA ADMINISTRACION DEPARTAMENTAL.</t>
  </si>
  <si>
    <t>PRESTACIÓN DE SERVICIOS PROFESIONALES PARA APOYAR JURÍDICAMENTE A LA SECRETARÍA JURÍDICA Y DE CONTRATACIÓN, EN EL TRÁMITE DE LOS PROCESOS DE CONTRATACIÓN, ASÍ COMO EN LA VERIFICACION Y TRÁMITE DE DOCUMENTOS REQUERIDOS PARA EL INICIO DE LA EJECUCIÓN CONTRACTUAL, EN LAS DISTINTAS MODALIDADES DE SELECCIÓN.</t>
  </si>
  <si>
    <t>PRESTACIÓN DE SERVICIOS PROFESIONALES DE ABOGADO PARA APOYAR A LA SECRETARIA JURIDICA Y DE CONTRATACION EN LA SUSTANCIACIÓN DE LOS PROCESOS ADMINISTRATIVOS ESPECIALES DE PRESUNTO INCUMPLIMIENTO CONTRACTUAL DE QUE TRATA EL ARTÍCULO 86 DE LA LEY 1474 DE 2011</t>
  </si>
  <si>
    <t>PRESTAR SERVICIOS PROFESIONALES A LA SECRETARIA JURIDICA Y DE CONTRATACION DEL DEPARTAMENTO DEL QUINDIO, EN TODO LO RELACIONADO CON LA IMPLEMENTACION DEL SISTEMA ELECTRONICO DE CONTRATACION PUBLICA - SECOP ll.</t>
  </si>
  <si>
    <t>RESTACIÓN DE SERVICIOS DE APOYO A LA GESTIÓN A LA SECRETARÍA JURÍDICA Y DE CONTRATACIÓN DEL DEPARTAMENTO DEL QUINDIO EN EL DESARROLLO DE ACTIVIDADES ASISTENCIALES</t>
  </si>
  <si>
    <t>PRESTACION DE SERVICIOS DE APOYO A LA GESTION EN LA JEFATURA DE INFORMACION CONTRACTUAL APOYANDO LAS DIFERENTES ACTIVIDADES DEL AREA QUE ALLI SE ADELANTEN PARA EL NORMAL FUNCIONAMIENTO DE LA ADMINISTRACION DEPARTAMENTAL</t>
  </si>
  <si>
    <t>PRESTACION DE SERVICIOS PROFESIONALES PARA APOYAR JURIDICAMENTE LOS PROCESOS DE CONTRATACION PUBLICA QUE SE ADELANTEN EN LA SECRETARIA JURIDICA Y DE CONTRATACION DEL DEPARTAMENTO DEL QUINDIO</t>
  </si>
  <si>
    <t>CONTRATO DE PRESTACION DE SERVICIOS DE APOYO A LA GESTION PARA EL ARCHIVO DE GESTION DE LA SECRETARIA JURIDICA Y DE CONTRATACION DEL DEPARTAMENTO DEL QUINDIO</t>
  </si>
  <si>
    <t xml:space="preserve">CONTRATOS DE PRESTACIÓN DE SERVICIOS PROFESIONALES PARA REALIZAR LAS DIFERENTES ACTIVIDADES DE LA DIRECCIÓN DE RECURSOS FÍSICOS DE LA SECRETARÍA ADMINISTRATIVA DEPARTAMENTAL </t>
  </si>
  <si>
    <t xml:space="preserve">JOHN HAROLD VALENCIA RODRIGUEZ </t>
  </si>
  <si>
    <t xml:space="preserve">CONTRATOS DE PRESTACIÓN DE SERVICIOS DE APOYO A LA GESTIÓN PARA REALIZAR LAS DIFERENTES ACTIVIDADES DE LA DIRECCIÓN DE RECURSOS FÍSICOS DE LA SECRETARÍA ADMINISTRATIVA DEPARTAMENTAL </t>
  </si>
  <si>
    <t xml:space="preserve">CONTRATOS DE PRESTACIÓN DE SERVICIOS PROFESIONALES PARA REALIZAR LAS DIFERENTES ACTIVIDADES DE LA DIRECCIÓN DE TALENTO HUMANO  DE LA SECRETARÍA ADMINISTRATIVA DEPARTAMENTAL </t>
  </si>
  <si>
    <t xml:space="preserve">CONTRATOS DE PRESTACIÓN DE SERVICIOS DE APOYO A LA GESTIÓN PARA REALIZAR LAS DIFERENTES ACTIVIDADES DE LA DIRECCIÓN DE TALENTO HUMANO DE LA SECRETARÍA ADMINISTRATIVA DEPARTAMENTAL </t>
  </si>
  <si>
    <t xml:space="preserve">CONTRATOS DE PRESTACIÓN DE SERVICIOS PROFESIONALES PARA REALIZAR LAS DIFERENTES ACTIVIDADES DE LA DIRECCIÓN LOGÍSTICA DE LA SECRETARÍA ADMINISTRATIVA DEPARTAMENTAL </t>
  </si>
  <si>
    <t xml:space="preserve">CONTRATOS DE PRESTACIÓN DE SERVICIOS DE APOYO A LA GESTIÓN PARA REALIZAR LAS DIFERENTES ACTIVIDADES DE LA DIRECCIÓN LOGÍSTICA DE LA SECRETARÍA ADMINISTRATIVA DEPARTAMENTAL </t>
  </si>
  <si>
    <t xml:space="preserve">CONTRATOS DE PRESTACIÓN DE SERVICIOS PROFESIONALES PARA REALIZAR LAS DIFERENTES ACTIVIDADES DE LA OFICINA ASESORA DE LA SECRETARÍA ADMINISTRATIVA DEPARTAMENTAL </t>
  </si>
  <si>
    <t xml:space="preserve">CONTRATOS DE PRESTACIÓN DE SERVICIOS DE APOYO A LA GESTIÓN PARA REALIZAR LAS DIFERENTES ACTIVIDADES DE LA OFICINA ASESORA DE LA SECRETARÍA ADMINISTRATIVA DEPARTAMENTAL </t>
  </si>
  <si>
    <t xml:space="preserve">CONTRATOS DE PRESTACIÓN DE SERVICIOS DE APOYO A LA GESTIÓN PARA REALIZAR LAS DIFERENTES ACTIVIDADES DE LA OFICINA LA OFICINA DE GESTIÓN DE LA SECRETARÍA ADMINISTRATIVA DEPARTAMENTAL </t>
  </si>
  <si>
    <t xml:space="preserve">CONTRATOS DE PRESTACIÓN DE SERVICIOS PROFESIONALES PARA REALIZAR LAS DIFERENTES ACTIVIDADES DE LA DIRECCIÓN FONDO TERRITORIAL DE PENSIONES DE LA SECRETARÍA ADMINISTRATIVA DEPARTAMENTAL </t>
  </si>
  <si>
    <t xml:space="preserve">CONTRATOS DE PRESTACIÓN DE SERVICIOS DE APOYO A LA GESTIÓN PARA REALIZAR LAS DIFERENTES ACTIVIDADES DE LA DIRECCIÓN FONDO TERRITORIAL DE PENSIONES DE LA SECRETARÍA ADMINISTRATIVA DEPARTAMENTAL </t>
  </si>
  <si>
    <t xml:space="preserve">CONTRATOS DE PRESTACIÓN DE SERVICIOS PROFESIONALES PARA REALIZAR LAS DIFERENTES ACTIVIDADES DE LA DIRECCIÓN DE ALMACEN DE LA SECRETARÍA ADMINISTRATIVA DEPARTAMENTAL </t>
  </si>
  <si>
    <t xml:space="preserve">CONTRATOS DE PRESTACIÓN DE SERVICIOS DE APOYO A LA GESTIÓN PARA REALIZAR LAS DIFERENTES ACTIVIDADES DE LA DIRECCIÓN DE ALMACEN DE LA SECRETARÍA ADMINISTRATIVA DEPARTAMENTAL </t>
  </si>
  <si>
    <t>MANTENIMIENTO PREVENTIVO Y CORRECTIVO, CON  MANO DE OBRA PARA LOS EQUIPOS DE AIRE ACONDICIONADO QUE FORMAN  PARTE DEL MOBILIARIO DEL DEPARTAMENTO DEL QUINDIO</t>
  </si>
  <si>
    <t>CCE-11</t>
  </si>
  <si>
    <t xml:space="preserve">SUMINISTRI DE BONOS PARA LA DOTACIÓN DE VESTIDO Y CALZADO AL PERSONAL ADMINISTRATIVO Y DOCENTE DE LA ADMINISTRACION CENTRAL DEL DEPARTAMENTO  DEL QUINDIO </t>
  </si>
  <si>
    <t>80111701;80120000</t>
  </si>
  <si>
    <t>70131703;70151806</t>
  </si>
  <si>
    <t>72153900;81101515;70111602</t>
  </si>
  <si>
    <t>Servicio de preparacion de obras de contrstuccion /Ingenieria de infraestructura de instalacion o fabricas /Servicios de viveros IMPLEMENTACIÓN DE ACCIONES DE GESTIÓN DEL CAMBIO CLIMATICO EN EL MARCO DEL PIGCC</t>
  </si>
  <si>
    <t>93141900;93141902</t>
  </si>
  <si>
    <t xml:space="preserve">
Apoyo en asesoria y asistencia técnica en la formulación, estructuración e implementación de Documentos de lineamientos técnicos para para mejorar la calidad ambiental de las áreas urbanas elaborados
</t>
  </si>
  <si>
    <t xml:space="preserve">
APOYO A NUEVOS MODELOS DE VIDA SOSTENIBLES, SUSTENTABLES Y EFICIENTE EN EL SUELO RURAL Y URBANO EN EL DEPARTAMENTO DEL QUINDÍO
</t>
  </si>
  <si>
    <t>93151611;77101500;77101801;77101500</t>
  </si>
  <si>
    <t>21102000;21102100</t>
  </si>
  <si>
    <t>43231514;43232304;43232312;43232400;43232408</t>
  </si>
  <si>
    <t>41103011;30181504</t>
  </si>
  <si>
    <t xml:space="preserve">93141702;93141703;93141707;93141711;90131501;93141514;90131502;90131503;90131504;93141703
</t>
  </si>
  <si>
    <t>93141712 ;93141701;93141709</t>
  </si>
  <si>
    <t>86101710;93141705;86101703</t>
  </si>
  <si>
    <t xml:space="preserve">14111700;53131600;47132100;50201700 </t>
  </si>
  <si>
    <t>72141000;72141100;72103300;72152700</t>
  </si>
  <si>
    <t>80101600;80161500;81101500</t>
  </si>
  <si>
    <t>APOYAR A EL PROFESIONAL UNIVERSITARIO, REFERENTE DEPARTAMENTAL DE MATERNIDAD SEGURA PARA HACER SEGUIMIENTO ANALISIS CUANTITATIVO Y CUALITATIVO, A LOS INDICADORES DE ESTIMACION CONTIGENTES DE EPS DEL DEPARTAMENTO DEL QUINDIO, APOYO Y SEGUIMIENTO A LOS PLANES DE MEJORA DE LAS UNIDADES DE ANALISIS DE MORTALIDAD PERINATAL , MORTALIDAD MATERNA, APOYO A LA IMPLEMENTACION DEL SISTEMA GENERAL DE ATENCION PRIMARIA EN SALUD Y SEGUIMIENTO A LA FASE DE MITIGACION Y CONTIGENCIA DE LA PANDEMIA POR COVID 19, EN EL DEPARTAMENTO DEL QUINDIO.</t>
  </si>
  <si>
    <t>80111701;80111600;80111601</t>
  </si>
  <si>
    <t>JORGE IVAN ESPINOSA HIDALGO</t>
  </si>
  <si>
    <t>Prestar servicios profesionales  en bacteriología en la realización y apoyo en el montaje de técnicas   microbiológicas  a las muestras de alimentos, en la unidad de vigilancia de factores de riesgo del ambiente y del consumo del laboratorio de salud pública, de igual manera ser apoyo con el fin de fortalecer la capacidad instalada en los niveles institucionales y municipales frente al desarrollo de los procesos de Vigilancia en Salud Pública</t>
  </si>
  <si>
    <t>: Prestar servicios profesionales  en bacteriología en la realización y apoyo en el montaje de técnicas de enfermedades de interés en salud pública, en la unidad de vigilancia de eventos de interés en salud pública,  con el fin de fortalecer la capacidad instalada  en el Laboratorio de salud Pública.</t>
  </si>
  <si>
    <t>Prestar servicios profesionales  en bacteriología en la realización y apoyo en el montaje de técnicas   microbiológicas  a las muestras de alimentos y  aguas, en la unidad de vigilancia de factores de riesgo del ambiente y del consumo, con el fin de fortalecer la capacidad instalada en los niveles institucionales y municipales frente al desarrollo de los procesos de Vigilancia en Salud Pública</t>
  </si>
  <si>
    <t>PRESTAR SERVICIOS PROFESIONALES, EN EL LABORATORIO DE SALUD PÚBLICA PARA BRINDAR ACOMPAÑAMIENTO EN LA IMPLEMENTACIÓN Y DESARROLLO DE LOS ESTÁNDARES DE CALIDAD Y DE LOS REQUISITOS AFINES CON LAS NORMAS NTC ISO/IEC 17025:2017,y REALIZAR EL ACOMPAÑAMIENTO TECNICO A LOS PROCESOS DEL LABORATORIO.</t>
  </si>
  <si>
    <t>CONTRATO DE PRESTACION DE SERVICIOS COMO AUXILIAR DE ENFERMERIA PARA BRINDAR ACOMPAÑAMIENTO Y REALIZAR ACCIONES EN LA ESTRATEGIA DE VIGILANCIA EPIDEMIOLOGICA COMUNITARIA PARA EL MEJORAMIENTO DE LA IDENTIFICACION DE LOS RIESGOS EN SALUD POR PARTE DE LOS COVECOM Y SU POSTERIOR NOTIFICACION AL APLICATIVO SIC – COVECOM EN LOS MUNICIPIOS DE: CALARCA, PIJAO, FILANDIA, LA TEBAIDA Y CIRCASIA .</t>
  </si>
  <si>
    <t>CONTRATO DE PRESTACION DE SERVICIOS COMO AUXILIAR DE ENFERMERIA PARA BRINDAR ACOMPAÑAMIENTO Y REALIZAR ACCIONES EN LA ESTRATEGIA DE VIGILANCIA EPIDEMIOLOGICA COMUNITARIA PARA EL MEJORAMIENTO DE LA IDENTIFICACION DE LOS RIESGOS EN SALUD POR PARTE DE LOS COVECOM Y SU POSTERIOR NOTIFICACION AL APLICATIVO SIC – COVECOM EN LOS MUNICIPIOS DE: BUENAVISTA, CORDOBA, GENOVA, MONTENEGRO, QUIMBAYA Y SALENTO.</t>
  </si>
  <si>
    <t>CONTRATO DE PRESTACIÓN DE SERVICIOS PROFESIONALES PARA APOYAR A LA DIRECTORA DE CALIDAD Y PRESTACION DE SERVICIOS SALUD EN LA CONCILIACIÓN, DEPURACIÓN Y SEGUIMIENTO DE CUENTAS MÉDICAS RADICADAS POR CONCEPTO DE SERVICIOS DE SALUD PRESTADOS A LA POBLACIÓN POBRE NO ASEGURADA Y DE TECNOLOGÍA EN SALUD NO POS DEL RÉGIMEN SUBSIDIADO A CARGO DEL DEPARTAMENTO DEL QUINDÍO HASTA LA VIGENCIA 2019 Y APOYO EN EL PROCESO DE CARTERA POR LOS MISMOS CONCEPTOS Y LOS REQUERIMIENTOS DE PRESTACIÓN DE SERVICIOS DE SALUD, EN EL MARCO DE LO ESTIPULADO EN LA LEY 1966 DE 2019, ACUERDO DE PUNTO FINAL.</t>
  </si>
  <si>
    <t>CONTRATO DE PRESTACIÓN DE SERVICIOS PROFESIONALES PARA APOYAR AL DIRECTOR DE CALIDAD Y PRESTACION DE SERVICIOS SALUD EN LA CONCILIACIÓN, DEPURACIÓN Y SEGUIMIENTO DE CUENTAS MÉDICAS RADICADAS POR CONCEPTO DE SERVICIOS DE SALUD PRESTADOS A LA POBLACIÓN POBRE NO ASEGURADA Y DE TECNOLOGÍA EN SALUD NO POS DEL RÉGIMEN SUBSIDIADO, A CARGO DEL DEPARTAMENTO DEL QUINDÍO Y APOYO EN EL PROCESO DE CARTERA POR LOS MISMOS CONCEPTOS Y LOS REQUERIMIENTOS DE PRESTACIÓN DE SERVICIOS DE SALUD.</t>
  </si>
  <si>
    <t>PRESTACIÓN DE SERVICIOS DE APOYO A LA GESTIÓN, como técnico para ejecutar las actividades de soporte, mantenimiento correctivo y preventivo de primera mano y la actualización, montaje del portal Web de la gobernación en pertinencia de la secretaría de salud Departamental, basado en los requerimientos y solicitudes realizados por el área respectiva.</t>
  </si>
  <si>
    <t xml:space="preserve">82101500;82101600;82101700 </t>
  </si>
  <si>
    <t xml:space="preserve">53103000;53103100;46181500; 53121600;39111600;46181600  </t>
  </si>
  <si>
    <t xml:space="preserve">93141702;93141703;93141707;93141711;90131501;93141701;60103605;90131502;90131503;90131504;93141703
</t>
  </si>
  <si>
    <t>92121500;92121700</t>
  </si>
  <si>
    <t>80111701;80111600;80111601;81101500;80111614;80111620;80111706</t>
  </si>
  <si>
    <t>43211500;43231500</t>
  </si>
  <si>
    <t>ADMINISTRAR A TRAVÉS DE PATRIMONIO AUTÓNOMO LOS RECURSOS CORRESPONDIENTES AL PASIVO PENSIONAL DEL SECTOR SALUD DEL DEPARTAMENTO DEL QUINDIO</t>
  </si>
  <si>
    <r>
      <rPr>
        <b/>
        <sz val="10"/>
        <rFont val="Arial"/>
        <family val="2"/>
      </rPr>
      <t>“</t>
    </r>
    <r>
      <rPr>
        <sz val="10"/>
        <rFont val="Arial"/>
        <family val="2"/>
      </rPr>
      <t>PRESTAR SERVICIOS COMO ENFERMERA PROFESIONAL PARA APOYAR AL PROGRAMA DE TUBERCULOSIS A TRAVES DEL SEGUIMIENTO A LA IMPLEMENTACION DEL PLAN ESTRATEGICO COLOMBIA HACIA EL FIN DE LA TUBERCULOSIS 2016-2025 Y LA IMPLEMENTACION DE LOS NUEVOS LINEAMIENTOS TECNICOS Y OPERATIVOS DEL PROGRAMA CONTROL DE TUBERCULOSIS EN EL DEPARTAMENTO DEL QUINDÍO.”</t>
    </r>
  </si>
  <si>
    <r>
      <rPr>
        <b/>
        <sz val="10"/>
        <rFont val="Arial"/>
        <family val="2"/>
      </rPr>
      <t xml:space="preserve">          </t>
    </r>
    <r>
      <rPr>
        <sz val="10"/>
        <rFont val="Arial"/>
        <family val="2"/>
      </rPr>
      <t>PRESTAR SERVICIOS PROFESIONALES  EN  SEGURIDAD Y SALUD EN EL TRABAJO PARA REALIZAR ACCIONES DE SEGUIMIENTO Y VERIFICACIÓN  A LOS SISTEMAS DE GESTIÓN DE SEGURIDAD Y SALUD EN EL TRABAJO A LAS EMPRESAS DEL SECTOR DE LA CONSTRUCCION DEL ENTE DEPARTAMENTAL.</t>
    </r>
  </si>
  <si>
    <r>
      <t>“PRESTAR SERVICIOS PROFESIONALES DE APOYO EN LA ADOPCIÓN Y SEGUIMIENTO DE ACCIONES Y MEDIDAS ESPECIALES AL FORTALECIMIENTO DE LA ESTRATEGIA DE PROMOCIÓN DE LA SALUD Y PREVENCIÓN DE LAS ENFERMEDADES EN POBLACION VULNERABLES DENTRO DE LA ARTICULACIÓN DE LAS ESTRATEGIAS DE PRIMERA INFANCIA (</t>
    </r>
    <r>
      <rPr>
        <b/>
        <sz val="10"/>
        <rFont val="Arial"/>
        <family val="2"/>
      </rPr>
      <t>IAMI</t>
    </r>
    <r>
      <rPr>
        <sz val="10"/>
        <rFont val="Arial"/>
        <family val="2"/>
      </rPr>
      <t xml:space="preserve"> - INSTITUCIONES AMIGAS DE LA MUJER Y LA INFANCIA, </t>
    </r>
    <r>
      <rPr>
        <b/>
        <sz val="10"/>
        <rFont val="Arial"/>
        <family val="2"/>
      </rPr>
      <t>PAI</t>
    </r>
    <r>
      <rPr>
        <sz val="10"/>
        <rFont val="Arial"/>
        <family val="2"/>
      </rPr>
      <t xml:space="preserve"> - PROGRAMA AMPLIADO DE INMUNIZACION Y </t>
    </r>
    <r>
      <rPr>
        <b/>
        <sz val="10"/>
        <rFont val="Arial"/>
        <family val="2"/>
      </rPr>
      <t>AIEPI</t>
    </r>
    <r>
      <rPr>
        <sz val="10"/>
        <rFont val="Arial"/>
        <family val="2"/>
      </rPr>
      <t xml:space="preserve"> - ATENCION INTEGRAL DE LAS ENFERMEDADES PREVALENTES DE LA INFANCIA Y </t>
    </r>
    <r>
      <rPr>
        <b/>
        <sz val="10"/>
        <rFont val="Arial"/>
        <family val="2"/>
      </rPr>
      <t>SGS</t>
    </r>
    <r>
      <rPr>
        <sz val="10"/>
        <rFont val="Arial"/>
        <family val="2"/>
      </rPr>
      <t xml:space="preserve"> “SOY GENERACIÓN MÁS SONRIENTE” DE CUIDADO Y PROTECCIÓN ESPECÍFICA EN SALUD BUCAL PARA LA PRIMERA INFANCIA, INFANCIA Y ADOLESCENCIA)”.</t>
    </r>
  </si>
  <si>
    <r>
      <t xml:space="preserve"> </t>
    </r>
    <r>
      <rPr>
        <sz val="10"/>
        <rFont val="Arial"/>
        <family val="2"/>
      </rPr>
      <t>PRESTAR SERVICIOS PROFESIONALES DE BACTERIOLOGÍA PARA APOYAR EL CUMPLIMIENTO DE  LAS ACTIVIDADES QUE SE REALICEN EN LA UNIDAD DE VIGILANCIA DE EVENTOS DE INTERÉS EN  SALUD PÚBLICA, DEL LABORATORIO DE SALUD PÚBLICA DEL QUINDÍO.</t>
    </r>
  </si>
  <si>
    <r>
      <t xml:space="preserve">   </t>
    </r>
    <r>
      <rPr>
        <sz val="10"/>
        <rFont val="Arial"/>
        <family val="2"/>
      </rPr>
      <t>PRESTAR SERVICIOS PROFESIONALES, EN EL LABORATORIO DE SALUD PÚBLICA PARA BRINDAR ACOMPAÑAMIENTO EN LA IMPLEMENTACIÓN Y DESARROLLO DE LOS ESTÁNDARES DE CALIDAD Y DE LOS REQUISITOS AFINES CON LAS NORMAS NTC ISO/IEC 17025:2017, AL IGUAL QUE AJUSTAR EL SISTEMA DE GESTION DEL LABORATORIO A LO REQUERIDO POR  LA GOBERNACION.</t>
    </r>
  </si>
  <si>
    <r>
      <t xml:space="preserve">ADQUISICION E INSTALACION DE UN SOFTWARE ESPECIALIZADO EN GESTION DE INFORMACION DE LABORATORIO (LIMS) DIRIGIDO A SATISFACER NECESIDADES TECNICAS OPERATIVAS Y ADMINISTRATIVAS DEL LABORATORIO DEPARTAMENTAL DE SALUD PUBLICA DEL QUINDIO EN EL MARCO DEL PROYECTO DENOMINADO </t>
    </r>
    <r>
      <rPr>
        <b/>
        <i/>
        <sz val="10"/>
        <rFont val="Arial"/>
        <family val="2"/>
      </rPr>
      <t>F</t>
    </r>
    <r>
      <rPr>
        <b/>
        <sz val="10"/>
        <rFont val="Arial"/>
        <family val="2"/>
      </rPr>
      <t>ortalecimiento de capacidades instaladas de ciencia y tecnología del laboratorio departamental de salud publica para atender problematicas asociadas con agentes biologicos de alto riesgo para la salud humana en el departamento del Quindio</t>
    </r>
  </si>
  <si>
    <t>43211500;43211600</t>
  </si>
  <si>
    <t>31201600;31162800;30141500;31162400;31162800;30101500;27112800;31211900;26121600;39111800;30151700;31162800;31162200;31201500;40183000;39121500;30181600;46181504;31162000;39101600;27111700;40142000;30181800;31161500;40171700;40174900;40172808;30103200;27111500;40174600;40175200;31161700;40141700;15121503;39121400;39131700;23101500;31152100</t>
  </si>
  <si>
    <t>CO-QUI-63002</t>
  </si>
  <si>
    <t xml:space="preserve">43212100;43211700;45111600;43211500  </t>
  </si>
  <si>
    <t xml:space="preserve">55101500;55111500;82101500;82101700  </t>
  </si>
  <si>
    <t>43231500;43232100;43232300; 81102700;81112000;82121500;55121500</t>
  </si>
  <si>
    <t>90131504;93141702;93141709;93141703</t>
  </si>
  <si>
    <t xml:space="preserve">80111701;93141702;93141709;93141514
</t>
  </si>
  <si>
    <t>80111701;80111600;93151600;93151500;93151602;80111601</t>
  </si>
  <si>
    <r>
      <t>80111701;80111600;93151600</t>
    </r>
    <r>
      <rPr>
        <b/>
        <sz val="10"/>
        <rFont val="Arial"/>
        <family val="2"/>
      </rPr>
      <t>;</t>
    </r>
    <r>
      <rPr>
        <sz val="10"/>
        <rFont val="Arial"/>
        <family val="2"/>
      </rPr>
      <t>81101500;80111614;80111620;80111706</t>
    </r>
  </si>
  <si>
    <t>80111701;80111600;81101500;81101510;81101512;81101514;81101700</t>
  </si>
  <si>
    <t>80111701;80111600;81101500;81101510;81101512; 81101514;81101700</t>
  </si>
  <si>
    <t>80111701;80111600;81101500;81101510;81101512;81101514;81101700;80111614;80111620;80111706</t>
  </si>
  <si>
    <t xml:space="preserve">41105500;41116144;41106302;41115811;41116006     </t>
  </si>
  <si>
    <t xml:space="preserve">VALOR TOTAL PAA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</si>
</sst>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quot;$&quot;* #,##0_-;_-&quot;$&quot;* &quot;-&quot;_-;_-@_-"/>
    <numFmt numFmtId="44" formatCode="_-&quot;$&quot;* #,##0.00_-;\-&quot;$&quot;* #,##0.00_-;_-&quot;$&quot;* &quot;-&quot;??_-;_-@_-"/>
    <numFmt numFmtId="43" formatCode="_-* #,##0.00_-;\-* #,##0.00_-;_-* &quot;-&quot;??_-;_-@_-"/>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0.00\ \€"/>
    <numFmt numFmtId="169" formatCode="##0"/>
    <numFmt numFmtId="170" formatCode="&quot;$&quot;\ #,##0"/>
    <numFmt numFmtId="171" formatCode="[$$-240A]\ #,##0.00"/>
  </numFmts>
  <fonts count="15" x14ac:knownFonts="1">
    <font>
      <sz val="10"/>
      <color theme="1"/>
      <name val="Arial"/>
      <family val="2"/>
    </font>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sz val="10"/>
      <color theme="1"/>
      <name val="Arial"/>
      <family val="2"/>
    </font>
    <font>
      <u/>
      <sz val="10"/>
      <color theme="10"/>
      <name val="Arial"/>
      <family val="2"/>
    </font>
    <font>
      <sz val="10"/>
      <name val="Arial"/>
      <family val="2"/>
    </font>
    <font>
      <sz val="11"/>
      <color indexed="8"/>
      <name val="Calibri"/>
      <family val="2"/>
    </font>
    <font>
      <sz val="9"/>
      <color indexed="81"/>
      <name val="Tahoma"/>
      <family val="2"/>
    </font>
    <font>
      <u/>
      <sz val="10"/>
      <name val="Arial"/>
      <family val="2"/>
    </font>
    <font>
      <b/>
      <sz val="10"/>
      <name val="Arial"/>
      <family val="2"/>
    </font>
    <font>
      <i/>
      <sz val="10"/>
      <name val="Arial"/>
      <family val="2"/>
    </font>
    <font>
      <b/>
      <i/>
      <sz val="10"/>
      <name val="Arial"/>
      <family val="2"/>
    </font>
    <font>
      <b/>
      <sz val="12"/>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13">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6">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4" fillId="5" borderId="0" applyNumberFormat="0" applyBorder="0" applyProtection="0">
      <alignment horizontal="right" vertical="center" wrapText="1"/>
    </xf>
    <xf numFmtId="49" fontId="4"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8" fontId="4" fillId="0" borderId="0" applyFill="0" applyBorder="0" applyProtection="0">
      <alignment horizontal="right" vertical="center"/>
    </xf>
    <xf numFmtId="14" fontId="4" fillId="0" borderId="0" applyFill="0" applyBorder="0" applyProtection="0">
      <alignment horizontal="right" vertical="center"/>
    </xf>
    <xf numFmtId="22" fontId="4" fillId="0" borderId="0" applyFill="0" applyBorder="0" applyProtection="0">
      <alignment horizontal="right" vertical="center"/>
    </xf>
    <xf numFmtId="3" fontId="4" fillId="0" borderId="0" applyFill="0" applyBorder="0" applyProtection="0">
      <alignment horizontal="right" vertical="center"/>
    </xf>
    <xf numFmtId="4" fontId="4" fillId="0" borderId="0" applyFill="0" applyBorder="0" applyProtection="0">
      <alignment horizontal="right" vertical="center"/>
    </xf>
    <xf numFmtId="0" fontId="4" fillId="0" borderId="1" applyNumberFormat="0" applyFill="0" applyProtection="0">
      <alignment horizontal="left" vertical="center"/>
    </xf>
    <xf numFmtId="168" fontId="4" fillId="0" borderId="1" applyFill="0" applyProtection="0">
      <alignment horizontal="right" vertical="center"/>
    </xf>
    <xf numFmtId="3" fontId="4" fillId="0" borderId="1" applyFill="0" applyProtection="0">
      <alignment horizontal="right" vertical="center"/>
    </xf>
    <xf numFmtId="4" fontId="4" fillId="0" borderId="1" applyFill="0" applyProtection="0">
      <alignment horizontal="right" vertical="center"/>
    </xf>
    <xf numFmtId="0" fontId="5" fillId="0" borderId="1" applyNumberFormat="0" applyFont="0" applyFill="0" applyAlignment="0" applyProtection="0"/>
    <xf numFmtId="0" fontId="6" fillId="0" borderId="0" applyNumberFormat="0" applyFill="0" applyBorder="0" applyAlignment="0" applyProtection="0"/>
    <xf numFmtId="44" fontId="5" fillId="0" borderId="0" applyFont="0" applyFill="0" applyBorder="0" applyAlignment="0" applyProtection="0"/>
    <xf numFmtId="167" fontId="8" fillId="0" borderId="0" applyFont="0" applyFill="0" applyBorder="0" applyAlignment="0" applyProtection="0"/>
    <xf numFmtId="0" fontId="7" fillId="0" borderId="0"/>
    <xf numFmtId="0" fontId="2" fillId="0" borderId="0"/>
    <xf numFmtId="167" fontId="2" fillId="0" borderId="0" applyFont="0" applyFill="0" applyBorder="0" applyAlignment="0" applyProtection="0"/>
    <xf numFmtId="43" fontId="5" fillId="0" borderId="0" applyFont="0" applyFill="0" applyBorder="0" applyAlignment="0" applyProtection="0"/>
    <xf numFmtId="42" fontId="5" fillId="0" borderId="0" applyFont="0" applyFill="0" applyBorder="0" applyAlignment="0" applyProtection="0"/>
    <xf numFmtId="0" fontId="3" fillId="6" borderId="0" applyNumberFormat="0" applyBorder="0" applyProtection="0">
      <alignment horizontal="center" vertical="center"/>
    </xf>
    <xf numFmtId="0" fontId="1" fillId="0" borderId="0"/>
  </cellStyleXfs>
  <cellXfs count="79">
    <xf numFmtId="0" fontId="0" fillId="0" borderId="0" xfId="0"/>
    <xf numFmtId="0" fontId="3" fillId="6" borderId="1" xfId="7" applyFill="1" applyBorder="1" applyProtection="1">
      <alignment horizontal="center" vertical="center"/>
    </xf>
    <xf numFmtId="49" fontId="4" fillId="0" borderId="1" xfId="13" applyBorder="1" applyProtection="1">
      <alignment horizontal="left" vertical="center"/>
    </xf>
    <xf numFmtId="3" fontId="4" fillId="0" borderId="1" xfId="19" applyBorder="1" applyProtection="1">
      <alignment horizontal="right" vertical="center"/>
    </xf>
    <xf numFmtId="0" fontId="7" fillId="0" borderId="0" xfId="7" applyFont="1" applyFill="1" applyAlignment="1" applyProtection="1">
      <alignment horizontal="center" vertical="center" wrapText="1"/>
    </xf>
    <xf numFmtId="3" fontId="7" fillId="0" borderId="0" xfId="7" applyNumberFormat="1" applyFont="1" applyFill="1" applyAlignment="1" applyProtection="1">
      <alignment horizontal="center"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lignment horizontal="center" vertical="center" wrapText="1"/>
    </xf>
    <xf numFmtId="0" fontId="7" fillId="0" borderId="1" xfId="0" applyFont="1" applyFill="1" applyBorder="1" applyAlignment="1" applyProtection="1">
      <alignment horizontal="center" vertical="center" wrapText="1"/>
      <protection locked="0"/>
    </xf>
    <xf numFmtId="3" fontId="7" fillId="0" borderId="1" xfId="0" applyNumberFormat="1" applyFont="1" applyFill="1" applyBorder="1" applyAlignment="1" applyProtection="1">
      <alignment horizontal="center" vertical="center" wrapText="1"/>
      <protection locked="0"/>
    </xf>
    <xf numFmtId="0" fontId="10" fillId="0" borderId="1" xfId="26"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49" fontId="7" fillId="0" borderId="1" xfId="13" applyFont="1" applyFill="1" applyBorder="1" applyAlignment="1" applyProtection="1">
      <alignment horizontal="center" vertical="center" wrapText="1"/>
    </xf>
    <xf numFmtId="0" fontId="7" fillId="0" borderId="4" xfId="0"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10" fillId="0" borderId="0" xfId="26" applyFont="1" applyFill="1" applyAlignment="1">
      <alignment horizontal="center" vertical="center" wrapText="1"/>
    </xf>
    <xf numFmtId="0" fontId="7" fillId="0" borderId="9" xfId="0" applyFont="1" applyFill="1" applyBorder="1" applyAlignment="1">
      <alignment horizontal="center" vertical="center" wrapText="1"/>
    </xf>
    <xf numFmtId="3" fontId="7" fillId="0" borderId="1" xfId="27" applyNumberFormat="1" applyFont="1" applyFill="1" applyBorder="1" applyAlignment="1">
      <alignment horizontal="center" vertical="center" wrapText="1"/>
    </xf>
    <xf numFmtId="0" fontId="7" fillId="0" borderId="1" xfId="0" applyNumberFormat="1" applyFont="1" applyFill="1" applyBorder="1" applyAlignment="1" applyProtection="1">
      <alignment horizontal="center" vertical="center" wrapText="1"/>
      <protection locked="0"/>
    </xf>
    <xf numFmtId="3" fontId="7" fillId="0" borderId="0" xfId="0" applyNumberFormat="1" applyFont="1" applyFill="1" applyAlignment="1" applyProtection="1">
      <alignment horizontal="center" vertical="center" wrapText="1"/>
      <protection locked="0"/>
    </xf>
    <xf numFmtId="0" fontId="7" fillId="0" borderId="5" xfId="34" applyFont="1" applyFill="1" applyBorder="1" applyAlignment="1" applyProtection="1">
      <alignment horizontal="center" vertical="center" wrapText="1"/>
    </xf>
    <xf numFmtId="0" fontId="7" fillId="0" borderId="1" xfId="34" applyFont="1" applyFill="1" applyBorder="1" applyAlignment="1" applyProtection="1">
      <alignment horizontal="center" vertical="center" wrapText="1"/>
    </xf>
    <xf numFmtId="0" fontId="7" fillId="0" borderId="6" xfId="0" applyFont="1" applyFill="1" applyBorder="1" applyAlignment="1" applyProtection="1">
      <alignment horizontal="center" vertical="center" wrapText="1"/>
      <protection locked="0"/>
    </xf>
    <xf numFmtId="169"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3" fontId="7" fillId="0" borderId="7" xfId="35" applyNumberFormat="1" applyFont="1" applyFill="1" applyBorder="1" applyAlignment="1">
      <alignment horizontal="center" vertical="center" wrapText="1"/>
    </xf>
    <xf numFmtId="0" fontId="7" fillId="0" borderId="1" xfId="35" applyFont="1" applyFill="1" applyBorder="1" applyAlignment="1">
      <alignment horizontal="center" vertical="center" wrapText="1"/>
    </xf>
    <xf numFmtId="169" fontId="7" fillId="0" borderId="1" xfId="35" applyNumberFormat="1" applyFont="1" applyFill="1" applyBorder="1" applyAlignment="1">
      <alignment horizontal="center" vertical="center" wrapText="1"/>
    </xf>
    <xf numFmtId="0" fontId="7" fillId="0" borderId="1" xfId="35" applyFont="1" applyFill="1" applyBorder="1" applyAlignment="1" applyProtection="1">
      <alignment horizontal="center" vertical="center" wrapText="1"/>
      <protection locked="0"/>
    </xf>
    <xf numFmtId="3" fontId="7" fillId="0" borderId="1" xfId="35" applyNumberFormat="1" applyFont="1" applyFill="1" applyBorder="1" applyAlignment="1">
      <alignment horizontal="center" vertical="center" wrapText="1"/>
    </xf>
    <xf numFmtId="3" fontId="7" fillId="0" borderId="1" xfId="32" applyNumberFormat="1" applyFont="1" applyFill="1" applyBorder="1" applyAlignment="1" applyProtection="1">
      <alignment horizontal="center" vertical="center" wrapText="1"/>
      <protection locked="0"/>
    </xf>
    <xf numFmtId="3" fontId="7" fillId="0" borderId="1" xfId="32"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shrinkToFit="1"/>
      <protection locked="0"/>
    </xf>
    <xf numFmtId="3" fontId="7" fillId="0" borderId="1" xfId="0" applyNumberFormat="1" applyFont="1" applyFill="1" applyBorder="1" applyAlignment="1">
      <alignment horizontal="center" vertical="center" wrapText="1"/>
    </xf>
    <xf numFmtId="1" fontId="7" fillId="0" borderId="1" xfId="32" applyNumberFormat="1" applyFont="1" applyFill="1" applyBorder="1" applyAlignment="1">
      <alignment horizontal="center" vertical="center" wrapText="1"/>
    </xf>
    <xf numFmtId="170" fontId="7" fillId="0" borderId="1" xfId="0" applyNumberFormat="1" applyFont="1" applyFill="1" applyBorder="1" applyAlignment="1">
      <alignment horizontal="center" vertical="center" wrapText="1"/>
    </xf>
    <xf numFmtId="3" fontId="7" fillId="0" borderId="1" xfId="28" applyNumberFormat="1" applyFont="1" applyFill="1" applyBorder="1" applyAlignment="1">
      <alignment horizontal="center" vertical="center" wrapText="1"/>
    </xf>
    <xf numFmtId="3" fontId="7" fillId="0" borderId="1" xfId="33"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 fontId="7" fillId="0" borderId="1" xfId="0" applyNumberFormat="1" applyFont="1" applyFill="1" applyBorder="1" applyAlignment="1" applyProtection="1">
      <alignment horizontal="center" vertical="center" wrapText="1"/>
      <protection locked="0"/>
    </xf>
    <xf numFmtId="49" fontId="7" fillId="0" borderId="1" xfId="0" applyNumberFormat="1" applyFont="1" applyFill="1" applyBorder="1" applyAlignment="1">
      <alignment horizontal="center" vertical="center" wrapText="1"/>
    </xf>
    <xf numFmtId="171" fontId="7" fillId="0" borderId="1" xfId="0" applyNumberFormat="1" applyFont="1" applyFill="1" applyBorder="1" applyAlignment="1" applyProtection="1">
      <alignment horizontal="center" vertical="center" wrapText="1"/>
      <protection locked="0"/>
    </xf>
    <xf numFmtId="171" fontId="10" fillId="0" borderId="1" xfId="26" applyNumberFormat="1" applyFont="1" applyFill="1" applyBorder="1" applyAlignment="1" applyProtection="1">
      <alignment horizontal="center" vertical="center" wrapText="1"/>
      <protection locked="0"/>
    </xf>
    <xf numFmtId="0" fontId="10" fillId="0" borderId="3" xfId="26" applyFont="1" applyFill="1" applyBorder="1" applyAlignment="1" applyProtection="1">
      <alignment horizontal="center" vertical="center" wrapText="1"/>
      <protection locked="0"/>
    </xf>
    <xf numFmtId="49" fontId="7" fillId="0" borderId="2" xfId="13" applyFont="1" applyFill="1" applyBorder="1" applyAlignment="1">
      <alignment horizontal="center" vertical="center" wrapText="1"/>
    </xf>
    <xf numFmtId="3" fontId="7" fillId="0" borderId="1" xfId="27" applyNumberFormat="1"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169" fontId="7" fillId="0" borderId="2" xfId="0" applyNumberFormat="1" applyFont="1" applyFill="1" applyBorder="1" applyAlignment="1">
      <alignment horizontal="center" vertical="center" wrapText="1"/>
    </xf>
    <xf numFmtId="0" fontId="10" fillId="0" borderId="1"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49" fontId="7" fillId="0" borderId="8" xfId="13" applyFont="1" applyFill="1" applyBorder="1" applyAlignment="1">
      <alignment horizontal="center" vertical="center" wrapText="1"/>
    </xf>
    <xf numFmtId="0" fontId="7" fillId="0" borderId="9" xfId="0" applyNumberFormat="1" applyFont="1" applyFill="1" applyBorder="1" applyAlignment="1">
      <alignment horizontal="center" vertical="center" wrapText="1"/>
    </xf>
    <xf numFmtId="49" fontId="5" fillId="0" borderId="1" xfId="13" applyFont="1" applyBorder="1" applyAlignment="1" applyProtection="1">
      <alignment horizontal="center" vertical="center"/>
    </xf>
    <xf numFmtId="0" fontId="7" fillId="0" borderId="2" xfId="30" applyFont="1" applyFill="1" applyBorder="1" applyAlignment="1">
      <alignment horizontal="center" vertical="center" wrapText="1"/>
    </xf>
    <xf numFmtId="0" fontId="7" fillId="0" borderId="1" xfId="30" applyFont="1" applyFill="1" applyBorder="1" applyAlignment="1">
      <alignment horizontal="center" vertical="center" wrapText="1"/>
    </xf>
    <xf numFmtId="3" fontId="7" fillId="0" borderId="1" xfId="30" applyNumberFormat="1" applyFont="1" applyFill="1" applyBorder="1" applyAlignment="1">
      <alignment horizontal="center" vertical="center" wrapText="1"/>
    </xf>
    <xf numFmtId="0" fontId="7" fillId="0" borderId="0" xfId="0" applyFont="1" applyFill="1" applyBorder="1" applyAlignment="1" applyProtection="1">
      <alignment horizontal="center" vertical="center" wrapText="1"/>
      <protection locked="0"/>
    </xf>
    <xf numFmtId="49" fontId="7" fillId="0" borderId="1" xfId="3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43" fontId="7" fillId="0" borderId="1" xfId="32" applyFont="1" applyFill="1" applyBorder="1" applyAlignment="1">
      <alignment horizontal="center" vertical="center" wrapText="1"/>
    </xf>
    <xf numFmtId="0" fontId="11" fillId="0" borderId="1" xfId="0" applyFont="1" applyFill="1" applyBorder="1" applyAlignment="1">
      <alignment horizontal="center" vertical="center" wrapText="1"/>
    </xf>
    <xf numFmtId="3" fontId="11" fillId="0" borderId="1" xfId="0" applyNumberFormat="1" applyFont="1" applyFill="1" applyBorder="1" applyAlignment="1">
      <alignment horizontal="center" vertical="center" wrapText="1"/>
    </xf>
    <xf numFmtId="0" fontId="11" fillId="0" borderId="1" xfId="30" applyFont="1" applyFill="1" applyBorder="1" applyAlignment="1">
      <alignment horizontal="center" vertical="center" wrapText="1"/>
    </xf>
    <xf numFmtId="3" fontId="11" fillId="0" borderId="1" xfId="34" applyNumberFormat="1" applyFont="1" applyFill="1" applyBorder="1" applyAlignment="1" applyProtection="1">
      <alignment horizontal="center" vertical="center" wrapText="1"/>
      <protection locked="0"/>
    </xf>
    <xf numFmtId="0" fontId="11" fillId="0" borderId="1" xfId="34" applyFont="1" applyFill="1" applyBorder="1" applyAlignment="1" applyProtection="1">
      <alignment horizontal="center" vertical="center" wrapText="1"/>
    </xf>
    <xf numFmtId="3" fontId="11" fillId="0" borderId="1" xfId="0" applyNumberFormat="1" applyFont="1" applyFill="1" applyBorder="1" applyAlignment="1" applyProtection="1">
      <alignment horizontal="center" vertical="center" wrapText="1"/>
      <protection locked="0"/>
    </xf>
    <xf numFmtId="3" fontId="11" fillId="0" borderId="1" xfId="33" applyNumberFormat="1" applyFont="1" applyFill="1" applyBorder="1" applyAlignment="1" applyProtection="1">
      <alignment horizontal="center" vertical="center" wrapText="1"/>
      <protection locked="0"/>
    </xf>
    <xf numFmtId="3" fontId="7" fillId="0" borderId="1" xfId="19" applyFont="1" applyFill="1" applyBorder="1" applyAlignment="1" applyProtection="1">
      <alignment horizontal="center" vertical="center" wrapText="1"/>
    </xf>
    <xf numFmtId="49" fontId="7" fillId="0" borderId="0" xfId="13"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1" xfId="13" applyNumberFormat="1" applyFont="1" applyFill="1" applyBorder="1" applyAlignment="1" applyProtection="1">
      <alignment horizontal="center" vertical="center" wrapText="1"/>
      <protection locked="0"/>
    </xf>
    <xf numFmtId="3" fontId="7" fillId="0" borderId="1" xfId="2" applyNumberFormat="1" applyFont="1" applyFill="1" applyBorder="1" applyAlignment="1" applyProtection="1">
      <alignment horizontal="center" vertical="center" wrapText="1"/>
      <protection locked="0"/>
    </xf>
    <xf numFmtId="49" fontId="7" fillId="0" borderId="1" xfId="13" applyFont="1" applyFill="1" applyBorder="1" applyAlignment="1" applyProtection="1">
      <alignment horizontal="center" vertical="center" wrapText="1"/>
      <protection locked="0"/>
    </xf>
    <xf numFmtId="0" fontId="14" fillId="0" borderId="10" xfId="0"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wrapText="1"/>
      <protection locked="0"/>
    </xf>
    <xf numFmtId="3" fontId="14" fillId="0" borderId="11" xfId="0" applyNumberFormat="1" applyFont="1" applyFill="1" applyBorder="1" applyAlignment="1" applyProtection="1">
      <alignment horizontal="center" vertical="center" wrapText="1"/>
      <protection locked="0"/>
    </xf>
    <xf numFmtId="3" fontId="14" fillId="0" borderId="12" xfId="0" applyNumberFormat="1" applyFont="1" applyFill="1" applyBorder="1" applyAlignment="1" applyProtection="1">
      <alignment horizontal="center" vertical="center" wrapText="1"/>
      <protection locked="0"/>
    </xf>
  </cellXfs>
  <cellStyles count="36">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Excel Built-in Normal" xfId="29"/>
    <cellStyle name="HeaderStyle" xfId="7"/>
    <cellStyle name="HeaderStyle 2" xfId="34"/>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illares" xfId="32" builtinId="3"/>
    <cellStyle name="Millares 2" xfId="28"/>
    <cellStyle name="Millares 3" xfId="31"/>
    <cellStyle name="Moneda" xfId="27" builtinId="4"/>
    <cellStyle name="Moneda [0]" xfId="33" builtinId="7"/>
    <cellStyle name="Normal" xfId="0" builtinId="0"/>
    <cellStyle name="Normal 2" xfId="30"/>
    <cellStyle name="Normal 3" xfId="35"/>
    <cellStyle name="Numeric" xfId="19"/>
    <cellStyle name="NumericWithBorder" xfId="23"/>
    <cellStyle name="Percent" xfId="1"/>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secretariainterior@quindio.gov.co" TargetMode="External"/><Relationship Id="rId299" Type="http://schemas.openxmlformats.org/officeDocument/2006/relationships/hyperlink" Target="mailto:salud@gobernacionquindio.gov.co" TargetMode="External"/><Relationship Id="rId21" Type="http://schemas.openxmlformats.org/officeDocument/2006/relationships/hyperlink" Target="mailto:secretariahacienda@quindio.gov.co" TargetMode="External"/><Relationship Id="rId63" Type="http://schemas.openxmlformats.org/officeDocument/2006/relationships/hyperlink" Target="mailto:saidsecretarioquindio1@gmail.com" TargetMode="External"/><Relationship Id="rId159" Type="http://schemas.openxmlformats.org/officeDocument/2006/relationships/hyperlink" Target="mailto:secretariainterior@quindio.gov.co" TargetMode="External"/><Relationship Id="rId324" Type="http://schemas.openxmlformats.org/officeDocument/2006/relationships/hyperlink" Target="mailto:salud@gobernacionquindio.gov.co" TargetMode="External"/><Relationship Id="rId366" Type="http://schemas.openxmlformats.org/officeDocument/2006/relationships/hyperlink" Target="mailto:salud@gobernacionquindio.gov.co" TargetMode="External"/><Relationship Id="rId170" Type="http://schemas.openxmlformats.org/officeDocument/2006/relationships/hyperlink" Target="mailto:planeacion@quindio.gov.co" TargetMode="External"/><Relationship Id="rId226" Type="http://schemas.openxmlformats.org/officeDocument/2006/relationships/hyperlink" Target="mailto:salud@gobernacionquindio.gov.co" TargetMode="External"/><Relationship Id="rId433" Type="http://schemas.openxmlformats.org/officeDocument/2006/relationships/hyperlink" Target="mailto:cultura@quindio.gov.co" TargetMode="External"/><Relationship Id="rId268" Type="http://schemas.openxmlformats.org/officeDocument/2006/relationships/hyperlink" Target="mailto:salud@gobernacionquindio.gov.co" TargetMode="External"/><Relationship Id="rId32" Type="http://schemas.openxmlformats.org/officeDocument/2006/relationships/hyperlink" Target="mailto:saidsecretario@gmail.com/saidjuridica@gmail.com" TargetMode="External"/><Relationship Id="rId74" Type="http://schemas.openxmlformats.org/officeDocument/2006/relationships/hyperlink" Target="mailto:saidsecretarioquindio1@gmail.com" TargetMode="External"/><Relationship Id="rId128" Type="http://schemas.openxmlformats.org/officeDocument/2006/relationships/hyperlink" Target="mailto:secretariainterior@quindio.gov.co" TargetMode="External"/><Relationship Id="rId335" Type="http://schemas.openxmlformats.org/officeDocument/2006/relationships/hyperlink" Target="mailto:salud@gobernacionquindio.gov.co" TargetMode="External"/><Relationship Id="rId377" Type="http://schemas.openxmlformats.org/officeDocument/2006/relationships/hyperlink" Target="mailto:salud@gobernacionquindio.gov.co" TargetMode="External"/><Relationship Id="rId5" Type="http://schemas.openxmlformats.org/officeDocument/2006/relationships/hyperlink" Target="mailto:secretariahacienda@quindio.gov.co" TargetMode="External"/><Relationship Id="rId181" Type="http://schemas.openxmlformats.org/officeDocument/2006/relationships/hyperlink" Target="mailto:planeacion@quindio.gov.co" TargetMode="External"/><Relationship Id="rId237" Type="http://schemas.openxmlformats.org/officeDocument/2006/relationships/hyperlink" Target="mailto:salud@gobernacionquindio.gov.co" TargetMode="External"/><Relationship Id="rId402" Type="http://schemas.openxmlformats.org/officeDocument/2006/relationships/hyperlink" Target="mailto:secretariotic@gobernacionquindio.gov.co" TargetMode="External"/><Relationship Id="rId279" Type="http://schemas.openxmlformats.org/officeDocument/2006/relationships/hyperlink" Target="mailto:salud@gobernacionquindio.gov.co" TargetMode="External"/><Relationship Id="rId444" Type="http://schemas.openxmlformats.org/officeDocument/2006/relationships/comments" Target="../comments1.xml"/><Relationship Id="rId43" Type="http://schemas.openxmlformats.org/officeDocument/2006/relationships/hyperlink" Target="mailto:saidsecretarioquindio1@gmail.com" TargetMode="External"/><Relationship Id="rId139" Type="http://schemas.openxmlformats.org/officeDocument/2006/relationships/hyperlink" Target="mailto:secretariainterior@quindio.gov.co" TargetMode="External"/><Relationship Id="rId290" Type="http://schemas.openxmlformats.org/officeDocument/2006/relationships/hyperlink" Target="mailto:salud@gobernacionquindio.gov.co" TargetMode="External"/><Relationship Id="rId304" Type="http://schemas.openxmlformats.org/officeDocument/2006/relationships/hyperlink" Target="mailto:salud@gobernacionquindio.gov.co" TargetMode="External"/><Relationship Id="rId346" Type="http://schemas.openxmlformats.org/officeDocument/2006/relationships/hyperlink" Target="mailto:salud@gobernacionquindio.gov.co" TargetMode="External"/><Relationship Id="rId388" Type="http://schemas.openxmlformats.org/officeDocument/2006/relationships/hyperlink" Target="mailto:salud@gobernacionquindio.gov.co" TargetMode="External"/><Relationship Id="rId85" Type="http://schemas.openxmlformats.org/officeDocument/2006/relationships/hyperlink" Target="mailto:saidsecretarioquindio1@gmail.com" TargetMode="External"/><Relationship Id="rId150" Type="http://schemas.openxmlformats.org/officeDocument/2006/relationships/hyperlink" Target="mailto:secretariainterior@quindio.gov.co" TargetMode="External"/><Relationship Id="rId192" Type="http://schemas.openxmlformats.org/officeDocument/2006/relationships/hyperlink" Target="mailto:salud@gobernacionquindio.gov.co" TargetMode="External"/><Relationship Id="rId206" Type="http://schemas.openxmlformats.org/officeDocument/2006/relationships/hyperlink" Target="mailto:salud@gobernacionquindio.gov.co" TargetMode="External"/><Relationship Id="rId413" Type="http://schemas.openxmlformats.org/officeDocument/2006/relationships/hyperlink" Target="mailto:turismoindustriaycomercio@quindio.gov.co" TargetMode="External"/><Relationship Id="rId248" Type="http://schemas.openxmlformats.org/officeDocument/2006/relationships/hyperlink" Target="mailto:salud@gobernacionquindio.gov.co" TargetMode="External"/><Relationship Id="rId12" Type="http://schemas.openxmlformats.org/officeDocument/2006/relationships/hyperlink" Target="mailto:secretariahacienda@quindio.gov.co" TargetMode="External"/><Relationship Id="rId33" Type="http://schemas.openxmlformats.org/officeDocument/2006/relationships/hyperlink" Target="mailto:saidsecretario@gmail.com/saidjuridica@gmail.com" TargetMode="External"/><Relationship Id="rId108" Type="http://schemas.openxmlformats.org/officeDocument/2006/relationships/hyperlink" Target="mailto:saidsecretarioquindio1@gmail.com" TargetMode="External"/><Relationship Id="rId129" Type="http://schemas.openxmlformats.org/officeDocument/2006/relationships/hyperlink" Target="mailto:secretariainterior@quindio.gov.co" TargetMode="External"/><Relationship Id="rId280" Type="http://schemas.openxmlformats.org/officeDocument/2006/relationships/hyperlink" Target="mailto:salud@gobernacionquindio.gov.co" TargetMode="External"/><Relationship Id="rId315" Type="http://schemas.openxmlformats.org/officeDocument/2006/relationships/hyperlink" Target="mailto:salud@gobernacionquindio.gov.co" TargetMode="External"/><Relationship Id="rId336" Type="http://schemas.openxmlformats.org/officeDocument/2006/relationships/hyperlink" Target="mailto:salud@gobernacionquindio.gov.co" TargetMode="External"/><Relationship Id="rId357" Type="http://schemas.openxmlformats.org/officeDocument/2006/relationships/hyperlink" Target="mailto:salud@gobernacionquindio.gov.co" TargetMode="External"/><Relationship Id="rId54" Type="http://schemas.openxmlformats.org/officeDocument/2006/relationships/hyperlink" Target="mailto:saidsecretarioquindio1@gmail.com" TargetMode="External"/><Relationship Id="rId75" Type="http://schemas.openxmlformats.org/officeDocument/2006/relationships/hyperlink" Target="mailto:saidsecretarioquindio1@gmail.com" TargetMode="External"/><Relationship Id="rId96" Type="http://schemas.openxmlformats.org/officeDocument/2006/relationships/hyperlink" Target="mailto:saidsecretarioquindio1@gmail.com" TargetMode="External"/><Relationship Id="rId140" Type="http://schemas.openxmlformats.org/officeDocument/2006/relationships/hyperlink" Target="mailto:secretariainterior@quindio.gov.co" TargetMode="External"/><Relationship Id="rId161" Type="http://schemas.openxmlformats.org/officeDocument/2006/relationships/hyperlink" Target="mailto:planeacion@quindio.gov.co" TargetMode="External"/><Relationship Id="rId182" Type="http://schemas.openxmlformats.org/officeDocument/2006/relationships/hyperlink" Target="mailto:planeacion@quindio.gov.co" TargetMode="External"/><Relationship Id="rId217" Type="http://schemas.openxmlformats.org/officeDocument/2006/relationships/hyperlink" Target="mailto:salud@gobernacionquindio.gov.co" TargetMode="External"/><Relationship Id="rId378" Type="http://schemas.openxmlformats.org/officeDocument/2006/relationships/hyperlink" Target="mailto:salud@gobernacionquindio.gov.co" TargetMode="External"/><Relationship Id="rId399" Type="http://schemas.openxmlformats.org/officeDocument/2006/relationships/hyperlink" Target="mailto:secretariotic@gobernacionquindio.gov.co" TargetMode="External"/><Relationship Id="rId403" Type="http://schemas.openxmlformats.org/officeDocument/2006/relationships/hyperlink" Target="mailto:secretariotic@gobernacionquindio.gov.co" TargetMode="External"/><Relationship Id="rId6" Type="http://schemas.openxmlformats.org/officeDocument/2006/relationships/hyperlink" Target="mailto:secretariahacienda@quindio.gov.co" TargetMode="External"/><Relationship Id="rId238" Type="http://schemas.openxmlformats.org/officeDocument/2006/relationships/hyperlink" Target="mailto:salud@gobernacionquindio.gov.co" TargetMode="External"/><Relationship Id="rId259" Type="http://schemas.openxmlformats.org/officeDocument/2006/relationships/hyperlink" Target="mailto:salud@gobernacionquindio.gov.co" TargetMode="External"/><Relationship Id="rId424" Type="http://schemas.openxmlformats.org/officeDocument/2006/relationships/hyperlink" Target="mailto:administrativa@gobernacionquindio.gov.co" TargetMode="External"/><Relationship Id="rId23" Type="http://schemas.openxmlformats.org/officeDocument/2006/relationships/hyperlink" Target="mailto:secretariahacienda@quindio.gov.co" TargetMode="External"/><Relationship Id="rId119" Type="http://schemas.openxmlformats.org/officeDocument/2006/relationships/hyperlink" Target="mailto:secretariainterior@quindio.gov.co" TargetMode="External"/><Relationship Id="rId270" Type="http://schemas.openxmlformats.org/officeDocument/2006/relationships/hyperlink" Target="mailto:salud@gobernacionquindio.gov.co" TargetMode="External"/><Relationship Id="rId291" Type="http://schemas.openxmlformats.org/officeDocument/2006/relationships/hyperlink" Target="mailto:salud@gobernacionquindio.gov.co" TargetMode="External"/><Relationship Id="rId305" Type="http://schemas.openxmlformats.org/officeDocument/2006/relationships/hyperlink" Target="mailto:salud@gobernacionquindio.gov.co" TargetMode="External"/><Relationship Id="rId326" Type="http://schemas.openxmlformats.org/officeDocument/2006/relationships/hyperlink" Target="mailto:salud@gobernacionquindio.gov.co" TargetMode="External"/><Relationship Id="rId347" Type="http://schemas.openxmlformats.org/officeDocument/2006/relationships/hyperlink" Target="mailto:salud@gobernacionquindio.gov.co" TargetMode="External"/><Relationship Id="rId44" Type="http://schemas.openxmlformats.org/officeDocument/2006/relationships/hyperlink" Target="mailto:saidsecretarioquindio1@gmail.com" TargetMode="External"/><Relationship Id="rId65" Type="http://schemas.openxmlformats.org/officeDocument/2006/relationships/hyperlink" Target="mailto:saidsecretarioquindio1@gmail.com" TargetMode="External"/><Relationship Id="rId86" Type="http://schemas.openxmlformats.org/officeDocument/2006/relationships/hyperlink" Target="mailto:saidsecretarioquindio1@gmail.com" TargetMode="External"/><Relationship Id="rId130" Type="http://schemas.openxmlformats.org/officeDocument/2006/relationships/hyperlink" Target="mailto:secretariainterior@quindio.gov.co" TargetMode="External"/><Relationship Id="rId151" Type="http://schemas.openxmlformats.org/officeDocument/2006/relationships/hyperlink" Target="mailto:secretariainterior@quindio.gov.co" TargetMode="External"/><Relationship Id="rId368" Type="http://schemas.openxmlformats.org/officeDocument/2006/relationships/hyperlink" Target="mailto:salud@gobernacionquindio.gov.co" TargetMode="External"/><Relationship Id="rId389" Type="http://schemas.openxmlformats.org/officeDocument/2006/relationships/hyperlink" Target="mailto:salud@gobernacionquindio.gov.co" TargetMode="External"/><Relationship Id="rId172" Type="http://schemas.openxmlformats.org/officeDocument/2006/relationships/hyperlink" Target="mailto:planeacion@quindio.gov.co" TargetMode="External"/><Relationship Id="rId193" Type="http://schemas.openxmlformats.org/officeDocument/2006/relationships/hyperlink" Target="mailto:salud@gobernacionquindio.gov.co" TargetMode="External"/><Relationship Id="rId207" Type="http://schemas.openxmlformats.org/officeDocument/2006/relationships/hyperlink" Target="mailto:salud@gobernacionquindio.gov.co" TargetMode="External"/><Relationship Id="rId228" Type="http://schemas.openxmlformats.org/officeDocument/2006/relationships/hyperlink" Target="mailto:salud@gobernacionquindio.gov.co" TargetMode="External"/><Relationship Id="rId249" Type="http://schemas.openxmlformats.org/officeDocument/2006/relationships/hyperlink" Target="mailto:salud@gobernacionquindio.gov.co" TargetMode="External"/><Relationship Id="rId414" Type="http://schemas.openxmlformats.org/officeDocument/2006/relationships/hyperlink" Target="mailto:turismoindustriaycomercio@quindio.gov.co" TargetMode="External"/><Relationship Id="rId435" Type="http://schemas.openxmlformats.org/officeDocument/2006/relationships/hyperlink" Target="mailto:cultura@quindio.gov.co" TargetMode="External"/><Relationship Id="rId13" Type="http://schemas.openxmlformats.org/officeDocument/2006/relationships/hyperlink" Target="mailto:secretariahacienda@quindio.gov.co" TargetMode="External"/><Relationship Id="rId109" Type="http://schemas.openxmlformats.org/officeDocument/2006/relationships/hyperlink" Target="mailto:saidsecretarioquindio1@gmail.com" TargetMode="External"/><Relationship Id="rId260" Type="http://schemas.openxmlformats.org/officeDocument/2006/relationships/hyperlink" Target="mailto:salud@gobernacionquindio.gov.co" TargetMode="External"/><Relationship Id="rId281" Type="http://schemas.openxmlformats.org/officeDocument/2006/relationships/hyperlink" Target="mailto:salud@gobernacionquindio.gov.co" TargetMode="External"/><Relationship Id="rId316" Type="http://schemas.openxmlformats.org/officeDocument/2006/relationships/hyperlink" Target="mailto:salud@gobernacionquindio.gov.co" TargetMode="External"/><Relationship Id="rId337" Type="http://schemas.openxmlformats.org/officeDocument/2006/relationships/hyperlink" Target="mailto:salud@gobernacionquindio.gov.co" TargetMode="External"/><Relationship Id="rId34" Type="http://schemas.openxmlformats.org/officeDocument/2006/relationships/hyperlink" Target="mailto:secretariasalud@quindio.gov.co" TargetMode="External"/><Relationship Id="rId55" Type="http://schemas.openxmlformats.org/officeDocument/2006/relationships/hyperlink" Target="mailto:saidsecretarioquindio1@gmail.com" TargetMode="External"/><Relationship Id="rId76" Type="http://schemas.openxmlformats.org/officeDocument/2006/relationships/hyperlink" Target="mailto:saidsecretarioquindio1@gmail.com" TargetMode="External"/><Relationship Id="rId97" Type="http://schemas.openxmlformats.org/officeDocument/2006/relationships/hyperlink" Target="mailto:saidsecretarioquindio1@gmail.com" TargetMode="External"/><Relationship Id="rId120" Type="http://schemas.openxmlformats.org/officeDocument/2006/relationships/hyperlink" Target="mailto:secretariainterior@quindio.gov.co" TargetMode="External"/><Relationship Id="rId141" Type="http://schemas.openxmlformats.org/officeDocument/2006/relationships/hyperlink" Target="mailto:secretariainterior@quindio.gov.co" TargetMode="External"/><Relationship Id="rId358" Type="http://schemas.openxmlformats.org/officeDocument/2006/relationships/hyperlink" Target="mailto:salud@gobernacionquindio.gov.co" TargetMode="External"/><Relationship Id="rId379" Type="http://schemas.openxmlformats.org/officeDocument/2006/relationships/hyperlink" Target="mailto:salud@gobernacionquindio.gov.co" TargetMode="External"/><Relationship Id="rId7" Type="http://schemas.openxmlformats.org/officeDocument/2006/relationships/hyperlink" Target="mailto:secretariahacienda@quindio.gov.co" TargetMode="External"/><Relationship Id="rId162" Type="http://schemas.openxmlformats.org/officeDocument/2006/relationships/hyperlink" Target="mailto:planeacion@quindio.gov.co" TargetMode="External"/><Relationship Id="rId183" Type="http://schemas.openxmlformats.org/officeDocument/2006/relationships/hyperlink" Target="mailto:planeacion@quindio.gov.co" TargetMode="External"/><Relationship Id="rId218" Type="http://schemas.openxmlformats.org/officeDocument/2006/relationships/hyperlink" Target="mailto:salud@gobernacionquindio.gov.co" TargetMode="External"/><Relationship Id="rId239" Type="http://schemas.openxmlformats.org/officeDocument/2006/relationships/hyperlink" Target="mailto:salud@gobernacionquindio.gov.co" TargetMode="External"/><Relationship Id="rId390" Type="http://schemas.openxmlformats.org/officeDocument/2006/relationships/hyperlink" Target="mailto:salud@gobernacionquindio.gov.co" TargetMode="External"/><Relationship Id="rId404" Type="http://schemas.openxmlformats.org/officeDocument/2006/relationships/hyperlink" Target="mailto:secretariotic@gobernacionquindio.gov.co" TargetMode="External"/><Relationship Id="rId425" Type="http://schemas.openxmlformats.org/officeDocument/2006/relationships/hyperlink" Target="mailto:administrativa@gobernacionquindio.gov.co" TargetMode="External"/><Relationship Id="rId250" Type="http://schemas.openxmlformats.org/officeDocument/2006/relationships/hyperlink" Target="mailto:salud@gobernacionquindio.gov.co" TargetMode="External"/><Relationship Id="rId271" Type="http://schemas.openxmlformats.org/officeDocument/2006/relationships/hyperlink" Target="mailto:salud@gobernacionquindio.gov.co" TargetMode="External"/><Relationship Id="rId292" Type="http://schemas.openxmlformats.org/officeDocument/2006/relationships/hyperlink" Target="mailto:salud@gobernacionquindio.gov.co" TargetMode="External"/><Relationship Id="rId306" Type="http://schemas.openxmlformats.org/officeDocument/2006/relationships/hyperlink" Target="mailto:salud@gobernacionquindio.gov.co" TargetMode="External"/><Relationship Id="rId24" Type="http://schemas.openxmlformats.org/officeDocument/2006/relationships/hyperlink" Target="mailto:secretariahacienda@quindio.gov.co" TargetMode="External"/><Relationship Id="rId45" Type="http://schemas.openxmlformats.org/officeDocument/2006/relationships/hyperlink" Target="mailto:saidsecretarioquindio1@gmail.com" TargetMode="External"/><Relationship Id="rId66" Type="http://schemas.openxmlformats.org/officeDocument/2006/relationships/hyperlink" Target="mailto:saidsecretarioquindio1@gmail.com" TargetMode="External"/><Relationship Id="rId87" Type="http://schemas.openxmlformats.org/officeDocument/2006/relationships/hyperlink" Target="mailto:saidsecretarioquindio1@gmail.com" TargetMode="External"/><Relationship Id="rId110" Type="http://schemas.openxmlformats.org/officeDocument/2006/relationships/hyperlink" Target="mailto:saidsecretarioquindio1@gmail.com" TargetMode="External"/><Relationship Id="rId131" Type="http://schemas.openxmlformats.org/officeDocument/2006/relationships/hyperlink" Target="mailto:secretariainterior@quindio.gov.co" TargetMode="External"/><Relationship Id="rId327" Type="http://schemas.openxmlformats.org/officeDocument/2006/relationships/hyperlink" Target="mailto:salud@gobernacionquindio.gov.co" TargetMode="External"/><Relationship Id="rId348" Type="http://schemas.openxmlformats.org/officeDocument/2006/relationships/hyperlink" Target="mailto:salud@gobernacionquindio.gov.co" TargetMode="External"/><Relationship Id="rId369" Type="http://schemas.openxmlformats.org/officeDocument/2006/relationships/hyperlink" Target="mailto:salud@gobernacionquindio.gov.co" TargetMode="External"/><Relationship Id="rId152" Type="http://schemas.openxmlformats.org/officeDocument/2006/relationships/hyperlink" Target="mailto:secretariainterior@quindio.gov.co" TargetMode="External"/><Relationship Id="rId173" Type="http://schemas.openxmlformats.org/officeDocument/2006/relationships/hyperlink" Target="mailto:planeacion@quindio.gov.co" TargetMode="External"/><Relationship Id="rId194" Type="http://schemas.openxmlformats.org/officeDocument/2006/relationships/hyperlink" Target="mailto:salud@gobernacionquindio.gov.co" TargetMode="External"/><Relationship Id="rId208" Type="http://schemas.openxmlformats.org/officeDocument/2006/relationships/hyperlink" Target="mailto:salud@gobernacionquindio.gov.co" TargetMode="External"/><Relationship Id="rId229" Type="http://schemas.openxmlformats.org/officeDocument/2006/relationships/hyperlink" Target="mailto:salud@gobernacionquindio.gov.co" TargetMode="External"/><Relationship Id="rId380" Type="http://schemas.openxmlformats.org/officeDocument/2006/relationships/hyperlink" Target="mailto:salud@gobernacionquindio.gov.co" TargetMode="External"/><Relationship Id="rId415" Type="http://schemas.openxmlformats.org/officeDocument/2006/relationships/hyperlink" Target="mailto:turismoindustriaycomercio@quindio.gov.co" TargetMode="External"/><Relationship Id="rId436" Type="http://schemas.openxmlformats.org/officeDocument/2006/relationships/hyperlink" Target="mailto:cultura@quindio.gov.co" TargetMode="External"/><Relationship Id="rId240" Type="http://schemas.openxmlformats.org/officeDocument/2006/relationships/hyperlink" Target="mailto:salud@gobernacionquindio.gov.co" TargetMode="External"/><Relationship Id="rId261" Type="http://schemas.openxmlformats.org/officeDocument/2006/relationships/hyperlink" Target="mailto:salud@gobernacionquindio.gov.co" TargetMode="External"/><Relationship Id="rId14" Type="http://schemas.openxmlformats.org/officeDocument/2006/relationships/hyperlink" Target="mailto:secretariahacienda@quindio.gov.co" TargetMode="External"/><Relationship Id="rId35" Type="http://schemas.openxmlformats.org/officeDocument/2006/relationships/hyperlink" Target="mailto:tecnologia@quindio.gov.co" TargetMode="External"/><Relationship Id="rId56" Type="http://schemas.openxmlformats.org/officeDocument/2006/relationships/hyperlink" Target="mailto:saidsecretarioquindio1@gmail.com" TargetMode="External"/><Relationship Id="rId77" Type="http://schemas.openxmlformats.org/officeDocument/2006/relationships/hyperlink" Target="mailto:saidsecretarioquindio1@gmail.com" TargetMode="External"/><Relationship Id="rId100" Type="http://schemas.openxmlformats.org/officeDocument/2006/relationships/hyperlink" Target="mailto:secretariasalud@quindio.gov.co" TargetMode="External"/><Relationship Id="rId282" Type="http://schemas.openxmlformats.org/officeDocument/2006/relationships/hyperlink" Target="mailto:salud@gobernacionquindio.gov.co" TargetMode="External"/><Relationship Id="rId317" Type="http://schemas.openxmlformats.org/officeDocument/2006/relationships/hyperlink" Target="mailto:salud@gobernacionquindio.gov.co" TargetMode="External"/><Relationship Id="rId338" Type="http://schemas.openxmlformats.org/officeDocument/2006/relationships/hyperlink" Target="mailto:salud@gobernacionquindio.gov.co" TargetMode="External"/><Relationship Id="rId359" Type="http://schemas.openxmlformats.org/officeDocument/2006/relationships/hyperlink" Target="mailto:salud@gobernacionquindio.gov.co" TargetMode="External"/><Relationship Id="rId8" Type="http://schemas.openxmlformats.org/officeDocument/2006/relationships/hyperlink" Target="mailto:secretariahacienda@quindio.gov.co" TargetMode="External"/><Relationship Id="rId98" Type="http://schemas.openxmlformats.org/officeDocument/2006/relationships/hyperlink" Target="mailto:saidsecretarioquindio1@gmail.com" TargetMode="External"/><Relationship Id="rId121" Type="http://schemas.openxmlformats.org/officeDocument/2006/relationships/hyperlink" Target="mailto:secretariainterior@quindio.gov.co" TargetMode="External"/><Relationship Id="rId142" Type="http://schemas.openxmlformats.org/officeDocument/2006/relationships/hyperlink" Target="mailto:secretariainterior@quindio.gov.co" TargetMode="External"/><Relationship Id="rId163" Type="http://schemas.openxmlformats.org/officeDocument/2006/relationships/hyperlink" Target="mailto:planeacion@quindio.gov.co" TargetMode="External"/><Relationship Id="rId184" Type="http://schemas.openxmlformats.org/officeDocument/2006/relationships/hyperlink" Target="mailto:planeacion@quindio.gov.co" TargetMode="External"/><Relationship Id="rId219" Type="http://schemas.openxmlformats.org/officeDocument/2006/relationships/hyperlink" Target="mailto:salud@gobernacionquindio.gov.co" TargetMode="External"/><Relationship Id="rId370" Type="http://schemas.openxmlformats.org/officeDocument/2006/relationships/hyperlink" Target="mailto:salud@gobernacionquindio.gov.co" TargetMode="External"/><Relationship Id="rId391" Type="http://schemas.openxmlformats.org/officeDocument/2006/relationships/hyperlink" Target="mailto:salud@gobernacionquindio.gov.co" TargetMode="External"/><Relationship Id="rId405" Type="http://schemas.openxmlformats.org/officeDocument/2006/relationships/hyperlink" Target="mailto:secretariotic@gobernacionquindio.gov.co" TargetMode="External"/><Relationship Id="rId426" Type="http://schemas.openxmlformats.org/officeDocument/2006/relationships/hyperlink" Target="mailto:administrativa@gobernacionquindio.gov.co" TargetMode="External"/><Relationship Id="rId230" Type="http://schemas.openxmlformats.org/officeDocument/2006/relationships/hyperlink" Target="mailto:salud@gobernacionquindio.gov.co" TargetMode="External"/><Relationship Id="rId251" Type="http://schemas.openxmlformats.org/officeDocument/2006/relationships/hyperlink" Target="mailto:salud@gobernacionquindio.gov.co" TargetMode="External"/><Relationship Id="rId25" Type="http://schemas.openxmlformats.org/officeDocument/2006/relationships/hyperlink" Target="mailto:agricultura@gobernacionquindio.gov.co" TargetMode="External"/><Relationship Id="rId46" Type="http://schemas.openxmlformats.org/officeDocument/2006/relationships/hyperlink" Target="mailto:saidsecretarioquindio1@gmail.com" TargetMode="External"/><Relationship Id="rId67" Type="http://schemas.openxmlformats.org/officeDocument/2006/relationships/hyperlink" Target="mailto:saidsecretarioquindio1@gmail.com" TargetMode="External"/><Relationship Id="rId272" Type="http://schemas.openxmlformats.org/officeDocument/2006/relationships/hyperlink" Target="mailto:salud@gobernacionquindio.gov.co" TargetMode="External"/><Relationship Id="rId293" Type="http://schemas.openxmlformats.org/officeDocument/2006/relationships/hyperlink" Target="mailto:salud@gobernacionquindio.gov.co" TargetMode="External"/><Relationship Id="rId307" Type="http://schemas.openxmlformats.org/officeDocument/2006/relationships/hyperlink" Target="mailto:salud@gobernacionquindio.gov.co" TargetMode="External"/><Relationship Id="rId328" Type="http://schemas.openxmlformats.org/officeDocument/2006/relationships/hyperlink" Target="mailto:salud@gobernacionquindio.gov.co" TargetMode="External"/><Relationship Id="rId349" Type="http://schemas.openxmlformats.org/officeDocument/2006/relationships/hyperlink" Target="mailto:salud@gobernacionquindio.gov.co" TargetMode="External"/><Relationship Id="rId88" Type="http://schemas.openxmlformats.org/officeDocument/2006/relationships/hyperlink" Target="mailto:saidsecretarioquindio1@gmail.com" TargetMode="External"/><Relationship Id="rId111" Type="http://schemas.openxmlformats.org/officeDocument/2006/relationships/hyperlink" Target="mailto:saidsecretarioquindio1@gmail.com" TargetMode="External"/><Relationship Id="rId132" Type="http://schemas.openxmlformats.org/officeDocument/2006/relationships/hyperlink" Target="mailto:secretariainterior@quindio.gov.co" TargetMode="External"/><Relationship Id="rId153" Type="http://schemas.openxmlformats.org/officeDocument/2006/relationships/hyperlink" Target="mailto:secretariainterior@quindio.gov.co" TargetMode="External"/><Relationship Id="rId174" Type="http://schemas.openxmlformats.org/officeDocument/2006/relationships/hyperlink" Target="mailto:planeacion@quindio.gov.co" TargetMode="External"/><Relationship Id="rId195" Type="http://schemas.openxmlformats.org/officeDocument/2006/relationships/hyperlink" Target="mailto:salud@gobernacionquindio.gov.co" TargetMode="External"/><Relationship Id="rId209" Type="http://schemas.openxmlformats.org/officeDocument/2006/relationships/hyperlink" Target="mailto:salud@gobernacionquindio.gov.co" TargetMode="External"/><Relationship Id="rId360" Type="http://schemas.openxmlformats.org/officeDocument/2006/relationships/hyperlink" Target="mailto:salud@gobernacionquindio.gov.co" TargetMode="External"/><Relationship Id="rId381" Type="http://schemas.openxmlformats.org/officeDocument/2006/relationships/hyperlink" Target="mailto:salud@gobernacionquindio.gov.co" TargetMode="External"/><Relationship Id="rId416" Type="http://schemas.openxmlformats.org/officeDocument/2006/relationships/hyperlink" Target="mailto:turismoindustriaycomercio@quindio.gov.co" TargetMode="External"/><Relationship Id="rId220" Type="http://schemas.openxmlformats.org/officeDocument/2006/relationships/hyperlink" Target="mailto:salud@gobernacionquindio.gov.co" TargetMode="External"/><Relationship Id="rId241" Type="http://schemas.openxmlformats.org/officeDocument/2006/relationships/hyperlink" Target="mailto:salud@gobernacionquindio.gov.co" TargetMode="External"/><Relationship Id="rId437" Type="http://schemas.openxmlformats.org/officeDocument/2006/relationships/hyperlink" Target="mailto:cultura@quindio.gov.co" TargetMode="External"/><Relationship Id="rId15" Type="http://schemas.openxmlformats.org/officeDocument/2006/relationships/hyperlink" Target="mailto:secretariahacienda@quindio.gov.co" TargetMode="External"/><Relationship Id="rId36" Type="http://schemas.openxmlformats.org/officeDocument/2006/relationships/hyperlink" Target="mailto:saidsecretarioquindio1@gmail.com" TargetMode="External"/><Relationship Id="rId57" Type="http://schemas.openxmlformats.org/officeDocument/2006/relationships/hyperlink" Target="mailto:saidsecretarioquindio1@gmail.com" TargetMode="External"/><Relationship Id="rId262" Type="http://schemas.openxmlformats.org/officeDocument/2006/relationships/hyperlink" Target="mailto:salud@gobernacionquindio.gov.co" TargetMode="External"/><Relationship Id="rId283" Type="http://schemas.openxmlformats.org/officeDocument/2006/relationships/hyperlink" Target="mailto:salud@gobernacionquindio.gov.co" TargetMode="External"/><Relationship Id="rId318" Type="http://schemas.openxmlformats.org/officeDocument/2006/relationships/hyperlink" Target="mailto:salud@gobernacionquindio.gov.co" TargetMode="External"/><Relationship Id="rId339" Type="http://schemas.openxmlformats.org/officeDocument/2006/relationships/hyperlink" Target="mailto:salud@gobernacionquindio.gov.co" TargetMode="External"/><Relationship Id="rId78" Type="http://schemas.openxmlformats.org/officeDocument/2006/relationships/hyperlink" Target="mailto:saidsecretarioquindio1@gmail.com" TargetMode="External"/><Relationship Id="rId99" Type="http://schemas.openxmlformats.org/officeDocument/2006/relationships/hyperlink" Target="mailto:saidsecretarioquindio1@gmail.com" TargetMode="External"/><Relationship Id="rId101" Type="http://schemas.openxmlformats.org/officeDocument/2006/relationships/hyperlink" Target="mailto:saidsecretarioquindio1@gmail.com" TargetMode="External"/><Relationship Id="rId122" Type="http://schemas.openxmlformats.org/officeDocument/2006/relationships/hyperlink" Target="mailto:secretariainterior@quindio.gov.co" TargetMode="External"/><Relationship Id="rId143" Type="http://schemas.openxmlformats.org/officeDocument/2006/relationships/hyperlink" Target="mailto:secretariainterior@quindio.gov.co" TargetMode="External"/><Relationship Id="rId164" Type="http://schemas.openxmlformats.org/officeDocument/2006/relationships/hyperlink" Target="mailto:planeacion@quindio.gov.co" TargetMode="External"/><Relationship Id="rId185" Type="http://schemas.openxmlformats.org/officeDocument/2006/relationships/hyperlink" Target="mailto:salud@gobernacionquindio.gov.co" TargetMode="External"/><Relationship Id="rId350" Type="http://schemas.openxmlformats.org/officeDocument/2006/relationships/hyperlink" Target="mailto:salud@gobernacionquindio.gov.co" TargetMode="External"/><Relationship Id="rId371" Type="http://schemas.openxmlformats.org/officeDocument/2006/relationships/hyperlink" Target="mailto:salud@gobernacionquindio.gov.co" TargetMode="External"/><Relationship Id="rId406" Type="http://schemas.openxmlformats.org/officeDocument/2006/relationships/hyperlink" Target="mailto:turismoindustriaycomercio@quindio.gov.co" TargetMode="External"/><Relationship Id="rId9" Type="http://schemas.openxmlformats.org/officeDocument/2006/relationships/hyperlink" Target="mailto:secretariahacienda@quindio.gov.co" TargetMode="External"/><Relationship Id="rId210" Type="http://schemas.openxmlformats.org/officeDocument/2006/relationships/hyperlink" Target="mailto:salud@gobernacionquindio.gov.co" TargetMode="External"/><Relationship Id="rId392" Type="http://schemas.openxmlformats.org/officeDocument/2006/relationships/hyperlink" Target="mailto:salud@gobernacionquindio.gov.co" TargetMode="External"/><Relationship Id="rId427" Type="http://schemas.openxmlformats.org/officeDocument/2006/relationships/hyperlink" Target="mailto:administrativa@gobernacionquindio.gov.co" TargetMode="External"/><Relationship Id="rId26" Type="http://schemas.openxmlformats.org/officeDocument/2006/relationships/hyperlink" Target="mailto:agricultura@gobernacionquindio.gov.co" TargetMode="External"/><Relationship Id="rId231" Type="http://schemas.openxmlformats.org/officeDocument/2006/relationships/hyperlink" Target="mailto:salud@gobernacionquindio.gov.co" TargetMode="External"/><Relationship Id="rId252" Type="http://schemas.openxmlformats.org/officeDocument/2006/relationships/hyperlink" Target="mailto:salud@gobernacionquindio.gov.co" TargetMode="External"/><Relationship Id="rId273" Type="http://schemas.openxmlformats.org/officeDocument/2006/relationships/hyperlink" Target="mailto:salud@gobernacionquindio.gov.co" TargetMode="External"/><Relationship Id="rId294" Type="http://schemas.openxmlformats.org/officeDocument/2006/relationships/hyperlink" Target="mailto:salud@gobernacionquindio.gov.co" TargetMode="External"/><Relationship Id="rId308" Type="http://schemas.openxmlformats.org/officeDocument/2006/relationships/hyperlink" Target="mailto:salud@gobernacionquindio.gov.co" TargetMode="External"/><Relationship Id="rId329" Type="http://schemas.openxmlformats.org/officeDocument/2006/relationships/hyperlink" Target="mailto:salud@gobernacionquindio.gov.co" TargetMode="External"/><Relationship Id="rId47" Type="http://schemas.openxmlformats.org/officeDocument/2006/relationships/hyperlink" Target="mailto:saidsecretarioquindio1@gmail.com" TargetMode="External"/><Relationship Id="rId68" Type="http://schemas.openxmlformats.org/officeDocument/2006/relationships/hyperlink" Target="mailto:saidsecretarioquindio1@gmail.com" TargetMode="External"/><Relationship Id="rId89" Type="http://schemas.openxmlformats.org/officeDocument/2006/relationships/hyperlink" Target="mailto:saidsecretarioquindio1@gmail.com" TargetMode="External"/><Relationship Id="rId112" Type="http://schemas.openxmlformats.org/officeDocument/2006/relationships/hyperlink" Target="mailto:saidsecretarioquindio1@gmail.com" TargetMode="External"/><Relationship Id="rId133" Type="http://schemas.openxmlformats.org/officeDocument/2006/relationships/hyperlink" Target="mailto:secretariainterior@quindio.gov.co" TargetMode="External"/><Relationship Id="rId154" Type="http://schemas.openxmlformats.org/officeDocument/2006/relationships/hyperlink" Target="mailto:secretariainterior@quindio.gov.co" TargetMode="External"/><Relationship Id="rId175" Type="http://schemas.openxmlformats.org/officeDocument/2006/relationships/hyperlink" Target="mailto:planeacion@quindio.gov.co" TargetMode="External"/><Relationship Id="rId340" Type="http://schemas.openxmlformats.org/officeDocument/2006/relationships/hyperlink" Target="mailto:salud@gobernacionquindio.gov.co" TargetMode="External"/><Relationship Id="rId361" Type="http://schemas.openxmlformats.org/officeDocument/2006/relationships/hyperlink" Target="mailto:salud@gobernacionquindio.gov.co" TargetMode="External"/><Relationship Id="rId196" Type="http://schemas.openxmlformats.org/officeDocument/2006/relationships/hyperlink" Target="mailto:salud@gobernacionquindio.gov.co" TargetMode="External"/><Relationship Id="rId200" Type="http://schemas.openxmlformats.org/officeDocument/2006/relationships/hyperlink" Target="mailto:salud@gobernacionquindio.gov.co" TargetMode="External"/><Relationship Id="rId382" Type="http://schemas.openxmlformats.org/officeDocument/2006/relationships/hyperlink" Target="mailto:salud@gobernacionquindio.gov.co" TargetMode="External"/><Relationship Id="rId417" Type="http://schemas.openxmlformats.org/officeDocument/2006/relationships/hyperlink" Target="mailto:turismoindustriaycomercio@quindio.gov.co" TargetMode="External"/><Relationship Id="rId438" Type="http://schemas.openxmlformats.org/officeDocument/2006/relationships/hyperlink" Target="mailto:cultura@quindio.gov.co" TargetMode="External"/><Relationship Id="rId16" Type="http://schemas.openxmlformats.org/officeDocument/2006/relationships/hyperlink" Target="mailto:secretariahacienda@quindio.gov.co" TargetMode="External"/><Relationship Id="rId221" Type="http://schemas.openxmlformats.org/officeDocument/2006/relationships/hyperlink" Target="mailto:salud@gobernacionquindio.gov.co" TargetMode="External"/><Relationship Id="rId242" Type="http://schemas.openxmlformats.org/officeDocument/2006/relationships/hyperlink" Target="mailto:salud@gobernacionquindio.gov.co" TargetMode="External"/><Relationship Id="rId263" Type="http://schemas.openxmlformats.org/officeDocument/2006/relationships/hyperlink" Target="mailto:salud@gobernacionquindio.gov.co" TargetMode="External"/><Relationship Id="rId284" Type="http://schemas.openxmlformats.org/officeDocument/2006/relationships/hyperlink" Target="mailto:salud@gobernacionquindio.gov.co" TargetMode="External"/><Relationship Id="rId319" Type="http://schemas.openxmlformats.org/officeDocument/2006/relationships/hyperlink" Target="mailto:salud@gobernacionquindio.gov.co" TargetMode="External"/><Relationship Id="rId37" Type="http://schemas.openxmlformats.org/officeDocument/2006/relationships/hyperlink" Target="mailto:saidsecretarioquindio1@gmail.com" TargetMode="External"/><Relationship Id="rId58" Type="http://schemas.openxmlformats.org/officeDocument/2006/relationships/hyperlink" Target="mailto:saidsecretarioquindio1@gmail.com" TargetMode="External"/><Relationship Id="rId79" Type="http://schemas.openxmlformats.org/officeDocument/2006/relationships/hyperlink" Target="mailto:saidsecretarioquindio1@gmail.com" TargetMode="External"/><Relationship Id="rId102" Type="http://schemas.openxmlformats.org/officeDocument/2006/relationships/hyperlink" Target="mailto:saidsecretarioquindio1@gmail.com" TargetMode="External"/><Relationship Id="rId123" Type="http://schemas.openxmlformats.org/officeDocument/2006/relationships/hyperlink" Target="mailto:secretariainterior@quindio.gov.co" TargetMode="External"/><Relationship Id="rId144" Type="http://schemas.openxmlformats.org/officeDocument/2006/relationships/hyperlink" Target="mailto:secretariainterior@quindio.gov.co" TargetMode="External"/><Relationship Id="rId330" Type="http://schemas.openxmlformats.org/officeDocument/2006/relationships/hyperlink" Target="mailto:salud@gobernacionquindio.gov.co" TargetMode="External"/><Relationship Id="rId90" Type="http://schemas.openxmlformats.org/officeDocument/2006/relationships/hyperlink" Target="mailto:saidsecretarioquindio1@gmail.com" TargetMode="External"/><Relationship Id="rId165" Type="http://schemas.openxmlformats.org/officeDocument/2006/relationships/hyperlink" Target="mailto:planeacion@quindio.gov.co" TargetMode="External"/><Relationship Id="rId186" Type="http://schemas.openxmlformats.org/officeDocument/2006/relationships/hyperlink" Target="mailto:salud@gobernacionquindio.gov.co" TargetMode="External"/><Relationship Id="rId351" Type="http://schemas.openxmlformats.org/officeDocument/2006/relationships/hyperlink" Target="mailto:salud@gobernacionquindio.gov.co" TargetMode="External"/><Relationship Id="rId372" Type="http://schemas.openxmlformats.org/officeDocument/2006/relationships/hyperlink" Target="mailto:salud@gobernacionquindio.gov.co" TargetMode="External"/><Relationship Id="rId393" Type="http://schemas.openxmlformats.org/officeDocument/2006/relationships/hyperlink" Target="mailto:secretariotic@gobernacionquindio.gov.co" TargetMode="External"/><Relationship Id="rId407" Type="http://schemas.openxmlformats.org/officeDocument/2006/relationships/hyperlink" Target="mailto:turismoindustriaycomercio@quindio.gov.co" TargetMode="External"/><Relationship Id="rId428" Type="http://schemas.openxmlformats.org/officeDocument/2006/relationships/hyperlink" Target="mailto:administrativa@gobernacionquindio.gov.co" TargetMode="External"/><Relationship Id="rId211" Type="http://schemas.openxmlformats.org/officeDocument/2006/relationships/hyperlink" Target="mailto:salud@gobernacionquindio.gov.co" TargetMode="External"/><Relationship Id="rId232" Type="http://schemas.openxmlformats.org/officeDocument/2006/relationships/hyperlink" Target="mailto:salud@gobernacionquindio.gov.co" TargetMode="External"/><Relationship Id="rId253" Type="http://schemas.openxmlformats.org/officeDocument/2006/relationships/hyperlink" Target="mailto:salud@gobernacionquindio.gov.co" TargetMode="External"/><Relationship Id="rId274" Type="http://schemas.openxmlformats.org/officeDocument/2006/relationships/hyperlink" Target="mailto:salud@gobernacionquindio.gov.co" TargetMode="External"/><Relationship Id="rId295" Type="http://schemas.openxmlformats.org/officeDocument/2006/relationships/hyperlink" Target="mailto:salud@gobernacionquindio.gov.co" TargetMode="External"/><Relationship Id="rId309" Type="http://schemas.openxmlformats.org/officeDocument/2006/relationships/hyperlink" Target="mailto:salud@gobernacionquindio.gov.co" TargetMode="External"/><Relationship Id="rId27" Type="http://schemas.openxmlformats.org/officeDocument/2006/relationships/hyperlink" Target="mailto:cultura@quindio.gov.co" TargetMode="External"/><Relationship Id="rId48" Type="http://schemas.openxmlformats.org/officeDocument/2006/relationships/hyperlink" Target="mailto:saidsecretarioquindio1@gmail.com" TargetMode="External"/><Relationship Id="rId69" Type="http://schemas.openxmlformats.org/officeDocument/2006/relationships/hyperlink" Target="mailto:saidsecretarioquindio1@gmail.com" TargetMode="External"/><Relationship Id="rId113" Type="http://schemas.openxmlformats.org/officeDocument/2006/relationships/hyperlink" Target="mailto:saidsecretarioquindio1@gmail.com" TargetMode="External"/><Relationship Id="rId134" Type="http://schemas.openxmlformats.org/officeDocument/2006/relationships/hyperlink" Target="mailto:secretariainterior@quindio.gov.co" TargetMode="External"/><Relationship Id="rId320" Type="http://schemas.openxmlformats.org/officeDocument/2006/relationships/hyperlink" Target="mailto:salud@gobernacionquindio.gov.co" TargetMode="External"/><Relationship Id="rId80" Type="http://schemas.openxmlformats.org/officeDocument/2006/relationships/hyperlink" Target="mailto:saidsecretarioquindio1@gmail.com" TargetMode="External"/><Relationship Id="rId155" Type="http://schemas.openxmlformats.org/officeDocument/2006/relationships/hyperlink" Target="mailto:secretariainterior@quindio.gov.co" TargetMode="External"/><Relationship Id="rId176" Type="http://schemas.openxmlformats.org/officeDocument/2006/relationships/hyperlink" Target="mailto:planeacion@quindio.gov.co" TargetMode="External"/><Relationship Id="rId197" Type="http://schemas.openxmlformats.org/officeDocument/2006/relationships/hyperlink" Target="mailto:salud@gobernacionquindio.gov.co" TargetMode="External"/><Relationship Id="rId341" Type="http://schemas.openxmlformats.org/officeDocument/2006/relationships/hyperlink" Target="mailto:salud@gobernacionquindio.gov.co" TargetMode="External"/><Relationship Id="rId362" Type="http://schemas.openxmlformats.org/officeDocument/2006/relationships/hyperlink" Target="mailto:salud@gobernacionquindio.gov.co" TargetMode="External"/><Relationship Id="rId383" Type="http://schemas.openxmlformats.org/officeDocument/2006/relationships/hyperlink" Target="mailto:salud@gobernacionquindio.gov.co" TargetMode="External"/><Relationship Id="rId418" Type="http://schemas.openxmlformats.org/officeDocument/2006/relationships/hyperlink" Target="mailto:administrativa@gobernacionquindio.gov.co" TargetMode="External"/><Relationship Id="rId439" Type="http://schemas.openxmlformats.org/officeDocument/2006/relationships/hyperlink" Target="mailto:cultura@quindio.gov.co" TargetMode="External"/><Relationship Id="rId201" Type="http://schemas.openxmlformats.org/officeDocument/2006/relationships/hyperlink" Target="mailto:salud@gobernacionquindio.gov.co" TargetMode="External"/><Relationship Id="rId222" Type="http://schemas.openxmlformats.org/officeDocument/2006/relationships/hyperlink" Target="mailto:salud@gobernacionquindio.gov.co" TargetMode="External"/><Relationship Id="rId243" Type="http://schemas.openxmlformats.org/officeDocument/2006/relationships/hyperlink" Target="mailto:salud@gobernacionquindio.gov.co" TargetMode="External"/><Relationship Id="rId264" Type="http://schemas.openxmlformats.org/officeDocument/2006/relationships/hyperlink" Target="mailto:salud@gobernacionquindio.gov.co" TargetMode="External"/><Relationship Id="rId285" Type="http://schemas.openxmlformats.org/officeDocument/2006/relationships/hyperlink" Target="mailto:salud@gobernacionquindio.gov.co" TargetMode="External"/><Relationship Id="rId17" Type="http://schemas.openxmlformats.org/officeDocument/2006/relationships/hyperlink" Target="mailto:secretariahacienda@quindio.gov.co" TargetMode="External"/><Relationship Id="rId38" Type="http://schemas.openxmlformats.org/officeDocument/2006/relationships/hyperlink" Target="mailto:saidsecretarioquindio1@gmail.com" TargetMode="External"/><Relationship Id="rId59" Type="http://schemas.openxmlformats.org/officeDocument/2006/relationships/hyperlink" Target="mailto:saidsecretarioquindio1@gmail.com" TargetMode="External"/><Relationship Id="rId103" Type="http://schemas.openxmlformats.org/officeDocument/2006/relationships/hyperlink" Target="mailto:saidsecretarioquindio1@gmail.com" TargetMode="External"/><Relationship Id="rId124" Type="http://schemas.openxmlformats.org/officeDocument/2006/relationships/hyperlink" Target="mailto:secretariainterior@quindio.gov.co" TargetMode="External"/><Relationship Id="rId310" Type="http://schemas.openxmlformats.org/officeDocument/2006/relationships/hyperlink" Target="mailto:salud@gobernacionquindio.gov.co" TargetMode="External"/><Relationship Id="rId70" Type="http://schemas.openxmlformats.org/officeDocument/2006/relationships/hyperlink" Target="mailto:saidsecretarioquindio1@gmail.com" TargetMode="External"/><Relationship Id="rId91" Type="http://schemas.openxmlformats.org/officeDocument/2006/relationships/hyperlink" Target="mailto:saidsecretarioquindio1@gmail.com" TargetMode="External"/><Relationship Id="rId145" Type="http://schemas.openxmlformats.org/officeDocument/2006/relationships/hyperlink" Target="mailto:secretariainterior@quindio.gov.co" TargetMode="External"/><Relationship Id="rId166" Type="http://schemas.openxmlformats.org/officeDocument/2006/relationships/hyperlink" Target="mailto:planeacion@quindio.gov.co" TargetMode="External"/><Relationship Id="rId187" Type="http://schemas.openxmlformats.org/officeDocument/2006/relationships/hyperlink" Target="mailto:salud@gobernacionquindio.gov.co" TargetMode="External"/><Relationship Id="rId331" Type="http://schemas.openxmlformats.org/officeDocument/2006/relationships/hyperlink" Target="mailto:salud@gobernacionquindio.gov.co" TargetMode="External"/><Relationship Id="rId352" Type="http://schemas.openxmlformats.org/officeDocument/2006/relationships/hyperlink" Target="mailto:salud@gobernacionquindio.gov.co" TargetMode="External"/><Relationship Id="rId373" Type="http://schemas.openxmlformats.org/officeDocument/2006/relationships/hyperlink" Target="mailto:salud@gobernacionquindio.gov.co" TargetMode="External"/><Relationship Id="rId394" Type="http://schemas.openxmlformats.org/officeDocument/2006/relationships/hyperlink" Target="mailto:secretariotic@gobernacionquindio.gov.co" TargetMode="External"/><Relationship Id="rId408" Type="http://schemas.openxmlformats.org/officeDocument/2006/relationships/hyperlink" Target="mailto:turismoindustriaycomercio@quindio.gov.co" TargetMode="External"/><Relationship Id="rId429" Type="http://schemas.openxmlformats.org/officeDocument/2006/relationships/hyperlink" Target="mailto:administrativa@gobernacionquindio.gov.co" TargetMode="External"/><Relationship Id="rId1" Type="http://schemas.openxmlformats.org/officeDocument/2006/relationships/hyperlink" Target="mailto:administrativa@gobernacionquindio.gov.co" TargetMode="External"/><Relationship Id="rId212" Type="http://schemas.openxmlformats.org/officeDocument/2006/relationships/hyperlink" Target="mailto:salud@gobernacionquindio.gov.co" TargetMode="External"/><Relationship Id="rId233" Type="http://schemas.openxmlformats.org/officeDocument/2006/relationships/hyperlink" Target="mailto:salud@gobernacionquindio.gov.co" TargetMode="External"/><Relationship Id="rId254" Type="http://schemas.openxmlformats.org/officeDocument/2006/relationships/hyperlink" Target="mailto:salud@gobernacionquindio.gov.co" TargetMode="External"/><Relationship Id="rId440" Type="http://schemas.openxmlformats.org/officeDocument/2006/relationships/hyperlink" Target="mailto:cultura@quindio.gov.co" TargetMode="External"/><Relationship Id="rId28" Type="http://schemas.openxmlformats.org/officeDocument/2006/relationships/hyperlink" Target="mailto:cultura@quindio.gov.co" TargetMode="External"/><Relationship Id="rId49" Type="http://schemas.openxmlformats.org/officeDocument/2006/relationships/hyperlink" Target="mailto:saidsecretarioquindio1@gmail.com" TargetMode="External"/><Relationship Id="rId114" Type="http://schemas.openxmlformats.org/officeDocument/2006/relationships/hyperlink" Target="mailto:secretariainterior@quindio.gov.co" TargetMode="External"/><Relationship Id="rId275" Type="http://schemas.openxmlformats.org/officeDocument/2006/relationships/hyperlink" Target="mailto:salud@gobernacionquindio.gov.co" TargetMode="External"/><Relationship Id="rId296" Type="http://schemas.openxmlformats.org/officeDocument/2006/relationships/hyperlink" Target="mailto:salud@gobernacionquindio.gov.co" TargetMode="External"/><Relationship Id="rId300" Type="http://schemas.openxmlformats.org/officeDocument/2006/relationships/hyperlink" Target="mailto:salud@gobernacionquindio.gov.co" TargetMode="External"/><Relationship Id="rId60" Type="http://schemas.openxmlformats.org/officeDocument/2006/relationships/hyperlink" Target="mailto:saidsecretarioquindio1@gmail.com" TargetMode="External"/><Relationship Id="rId81" Type="http://schemas.openxmlformats.org/officeDocument/2006/relationships/hyperlink" Target="mailto:saidsecretarioquindio1@gmail.com" TargetMode="External"/><Relationship Id="rId135" Type="http://schemas.openxmlformats.org/officeDocument/2006/relationships/hyperlink" Target="mailto:secretariainterior@quindio.gov.co" TargetMode="External"/><Relationship Id="rId156" Type="http://schemas.openxmlformats.org/officeDocument/2006/relationships/hyperlink" Target="mailto:secretariainterior@quindio.gov.co" TargetMode="External"/><Relationship Id="rId177" Type="http://schemas.openxmlformats.org/officeDocument/2006/relationships/hyperlink" Target="mailto:planeacion@quindio.gov.co" TargetMode="External"/><Relationship Id="rId198" Type="http://schemas.openxmlformats.org/officeDocument/2006/relationships/hyperlink" Target="mailto:salud@gobernacionquindio.gov.co" TargetMode="External"/><Relationship Id="rId321" Type="http://schemas.openxmlformats.org/officeDocument/2006/relationships/hyperlink" Target="mailto:salud@gobernacionquindio.gov.co" TargetMode="External"/><Relationship Id="rId342" Type="http://schemas.openxmlformats.org/officeDocument/2006/relationships/hyperlink" Target="mailto:salud@gobernacionquindio.gov.co" TargetMode="External"/><Relationship Id="rId363" Type="http://schemas.openxmlformats.org/officeDocument/2006/relationships/hyperlink" Target="mailto:salud@gobernacionquindio.gov.co" TargetMode="External"/><Relationship Id="rId384" Type="http://schemas.openxmlformats.org/officeDocument/2006/relationships/hyperlink" Target="mailto:salud@gobernacionquindio.gov.co" TargetMode="External"/><Relationship Id="rId419" Type="http://schemas.openxmlformats.org/officeDocument/2006/relationships/hyperlink" Target="mailto:administrativa@gobernacionquindio.gov.co" TargetMode="External"/><Relationship Id="rId202" Type="http://schemas.openxmlformats.org/officeDocument/2006/relationships/hyperlink" Target="mailto:salud@gobernacionquindio.gov.co" TargetMode="External"/><Relationship Id="rId223" Type="http://schemas.openxmlformats.org/officeDocument/2006/relationships/hyperlink" Target="mailto:salud@gobernacionquindio.gov.co" TargetMode="External"/><Relationship Id="rId244" Type="http://schemas.openxmlformats.org/officeDocument/2006/relationships/hyperlink" Target="mailto:salud@gobernacionquindio.gov.co" TargetMode="External"/><Relationship Id="rId430" Type="http://schemas.openxmlformats.org/officeDocument/2006/relationships/hyperlink" Target="mailto:administrativa@gobernacionquindio.gov.co" TargetMode="External"/><Relationship Id="rId18" Type="http://schemas.openxmlformats.org/officeDocument/2006/relationships/hyperlink" Target="mailto:secretariahacienda@quindio.gov.co" TargetMode="External"/><Relationship Id="rId39" Type="http://schemas.openxmlformats.org/officeDocument/2006/relationships/hyperlink" Target="mailto:saidsecretarioquindio1@gmail.com" TargetMode="External"/><Relationship Id="rId265" Type="http://schemas.openxmlformats.org/officeDocument/2006/relationships/hyperlink" Target="mailto:salud@gobernacionquindio.gov.co" TargetMode="External"/><Relationship Id="rId286" Type="http://schemas.openxmlformats.org/officeDocument/2006/relationships/hyperlink" Target="mailto:salud@gobernacionquindio.gov.co" TargetMode="External"/><Relationship Id="rId50" Type="http://schemas.openxmlformats.org/officeDocument/2006/relationships/hyperlink" Target="mailto:saidsecretarioquindio1@gmail.com" TargetMode="External"/><Relationship Id="rId104" Type="http://schemas.openxmlformats.org/officeDocument/2006/relationships/hyperlink" Target="mailto:saidsecretarioquindio1@gmail.com" TargetMode="External"/><Relationship Id="rId125" Type="http://schemas.openxmlformats.org/officeDocument/2006/relationships/hyperlink" Target="mailto:secretariainterior@quindio.gov.co" TargetMode="External"/><Relationship Id="rId146" Type="http://schemas.openxmlformats.org/officeDocument/2006/relationships/hyperlink" Target="mailto:secretariainterior@quindio.gov.co" TargetMode="External"/><Relationship Id="rId167" Type="http://schemas.openxmlformats.org/officeDocument/2006/relationships/hyperlink" Target="mailto:planeacion@quindio.gov.co" TargetMode="External"/><Relationship Id="rId188" Type="http://schemas.openxmlformats.org/officeDocument/2006/relationships/hyperlink" Target="mailto:salud@gobernacionquindio.gov.co" TargetMode="External"/><Relationship Id="rId311" Type="http://schemas.openxmlformats.org/officeDocument/2006/relationships/hyperlink" Target="mailto:salud@gobernacionquindio.gov.co" TargetMode="External"/><Relationship Id="rId332" Type="http://schemas.openxmlformats.org/officeDocument/2006/relationships/hyperlink" Target="mailto:salud@gobernacionquindio.gov.co" TargetMode="External"/><Relationship Id="rId353" Type="http://schemas.openxmlformats.org/officeDocument/2006/relationships/hyperlink" Target="mailto:salud@gobernacionquindio.gov.co" TargetMode="External"/><Relationship Id="rId374" Type="http://schemas.openxmlformats.org/officeDocument/2006/relationships/hyperlink" Target="mailto:salud@gobernacionquindio.gov.co" TargetMode="External"/><Relationship Id="rId395" Type="http://schemas.openxmlformats.org/officeDocument/2006/relationships/hyperlink" Target="mailto:secretariotic@gobernacionquindio.gov.co" TargetMode="External"/><Relationship Id="rId409" Type="http://schemas.openxmlformats.org/officeDocument/2006/relationships/hyperlink" Target="mailto:turismoindustriaycomercio@quindio.gov.co" TargetMode="External"/><Relationship Id="rId71" Type="http://schemas.openxmlformats.org/officeDocument/2006/relationships/hyperlink" Target="mailto:saidsecretarioquindio1@gmail.com" TargetMode="External"/><Relationship Id="rId92" Type="http://schemas.openxmlformats.org/officeDocument/2006/relationships/hyperlink" Target="mailto:saidsecretarioquindio1@gmail.com" TargetMode="External"/><Relationship Id="rId213" Type="http://schemas.openxmlformats.org/officeDocument/2006/relationships/hyperlink" Target="mailto:salud@gobernacionquindio.gov.co" TargetMode="External"/><Relationship Id="rId234" Type="http://schemas.openxmlformats.org/officeDocument/2006/relationships/hyperlink" Target="mailto:salud@gobernacionquindio.gov.co" TargetMode="External"/><Relationship Id="rId420" Type="http://schemas.openxmlformats.org/officeDocument/2006/relationships/hyperlink" Target="mailto:administrativa@gobernacionquindio.gov.co" TargetMode="External"/><Relationship Id="rId2" Type="http://schemas.openxmlformats.org/officeDocument/2006/relationships/hyperlink" Target="mailto:secretariahacienda@quindio.gov.co" TargetMode="External"/><Relationship Id="rId29" Type="http://schemas.openxmlformats.org/officeDocument/2006/relationships/hyperlink" Target="mailto:saidsecretarioquindio1@gmail.com" TargetMode="External"/><Relationship Id="rId255" Type="http://schemas.openxmlformats.org/officeDocument/2006/relationships/hyperlink" Target="mailto:salud@gobernacionquindio.gov.co" TargetMode="External"/><Relationship Id="rId276" Type="http://schemas.openxmlformats.org/officeDocument/2006/relationships/hyperlink" Target="mailto:salud@gobernacionquindio.gov.co" TargetMode="External"/><Relationship Id="rId297" Type="http://schemas.openxmlformats.org/officeDocument/2006/relationships/hyperlink" Target="mailto:salud@gobernacionquindio.gov.co" TargetMode="External"/><Relationship Id="rId441" Type="http://schemas.openxmlformats.org/officeDocument/2006/relationships/hyperlink" Target="mailto:administrativa@gobernacionquindio.gov.co" TargetMode="External"/><Relationship Id="rId40" Type="http://schemas.openxmlformats.org/officeDocument/2006/relationships/hyperlink" Target="mailto:saidsecretarioquindio1@gmail.com" TargetMode="External"/><Relationship Id="rId115" Type="http://schemas.openxmlformats.org/officeDocument/2006/relationships/hyperlink" Target="mailto:secretariainterior@quindio.gov.co" TargetMode="External"/><Relationship Id="rId136" Type="http://schemas.openxmlformats.org/officeDocument/2006/relationships/hyperlink" Target="mailto:secretariainterior@quindio.gov.co" TargetMode="External"/><Relationship Id="rId157" Type="http://schemas.openxmlformats.org/officeDocument/2006/relationships/hyperlink" Target="mailto:secretariainterior@quindio.gov.co" TargetMode="External"/><Relationship Id="rId178" Type="http://schemas.openxmlformats.org/officeDocument/2006/relationships/hyperlink" Target="mailto:planeacion@quindio.gov.co" TargetMode="External"/><Relationship Id="rId301" Type="http://schemas.openxmlformats.org/officeDocument/2006/relationships/hyperlink" Target="mailto:salud@gobernacionquindio.gov.co" TargetMode="External"/><Relationship Id="rId322" Type="http://schemas.openxmlformats.org/officeDocument/2006/relationships/hyperlink" Target="mailto:salud@gobernacionquindio.gov.co" TargetMode="External"/><Relationship Id="rId343" Type="http://schemas.openxmlformats.org/officeDocument/2006/relationships/hyperlink" Target="mailto:salud@gobernacionquindio.gov.co" TargetMode="External"/><Relationship Id="rId364" Type="http://schemas.openxmlformats.org/officeDocument/2006/relationships/hyperlink" Target="mailto:salud@gobernacionquindio.gov.co" TargetMode="External"/><Relationship Id="rId61" Type="http://schemas.openxmlformats.org/officeDocument/2006/relationships/hyperlink" Target="mailto:saidsecretarioquindio1@gmail.com" TargetMode="External"/><Relationship Id="rId82" Type="http://schemas.openxmlformats.org/officeDocument/2006/relationships/hyperlink" Target="mailto:saidsecretarioquindio1@gmail.com" TargetMode="External"/><Relationship Id="rId199" Type="http://schemas.openxmlformats.org/officeDocument/2006/relationships/hyperlink" Target="mailto:salud@gobernacionquindio.gov.co" TargetMode="External"/><Relationship Id="rId203" Type="http://schemas.openxmlformats.org/officeDocument/2006/relationships/hyperlink" Target="mailto:salud@gobernacionquindio.gov.co" TargetMode="External"/><Relationship Id="rId385" Type="http://schemas.openxmlformats.org/officeDocument/2006/relationships/hyperlink" Target="mailto:salud@gobernacionquindio.gov.co" TargetMode="External"/><Relationship Id="rId19" Type="http://schemas.openxmlformats.org/officeDocument/2006/relationships/hyperlink" Target="mailto:secretariahacienda@quindio.gov.co" TargetMode="External"/><Relationship Id="rId224" Type="http://schemas.openxmlformats.org/officeDocument/2006/relationships/hyperlink" Target="mailto:salud@gobernacionquindio.gov.co" TargetMode="External"/><Relationship Id="rId245" Type="http://schemas.openxmlformats.org/officeDocument/2006/relationships/hyperlink" Target="mailto:salud@gobernacionquindio.gov.co" TargetMode="External"/><Relationship Id="rId266" Type="http://schemas.openxmlformats.org/officeDocument/2006/relationships/hyperlink" Target="mailto:salud@gobernacionquindio.gov.co" TargetMode="External"/><Relationship Id="rId287" Type="http://schemas.openxmlformats.org/officeDocument/2006/relationships/hyperlink" Target="mailto:salud@gobernacionquindio.gov.co" TargetMode="External"/><Relationship Id="rId410" Type="http://schemas.openxmlformats.org/officeDocument/2006/relationships/hyperlink" Target="mailto:turismoindustriaycomercio@quindio.gov.co" TargetMode="External"/><Relationship Id="rId431" Type="http://schemas.openxmlformats.org/officeDocument/2006/relationships/hyperlink" Target="mailto:agricultura@gobernacionquindio.gov.co" TargetMode="External"/><Relationship Id="rId30" Type="http://schemas.openxmlformats.org/officeDocument/2006/relationships/hyperlink" Target="mailto:saidsecretario@gmail.com/saidjuridica@gmail.com" TargetMode="External"/><Relationship Id="rId105" Type="http://schemas.openxmlformats.org/officeDocument/2006/relationships/hyperlink" Target="mailto:saidsecretarioquindio1@gmail.com" TargetMode="External"/><Relationship Id="rId126" Type="http://schemas.openxmlformats.org/officeDocument/2006/relationships/hyperlink" Target="mailto:secretariainterior@quindio.gov.co" TargetMode="External"/><Relationship Id="rId147" Type="http://schemas.openxmlformats.org/officeDocument/2006/relationships/hyperlink" Target="mailto:secretariainterior@quindio.gov.co" TargetMode="External"/><Relationship Id="rId168" Type="http://schemas.openxmlformats.org/officeDocument/2006/relationships/hyperlink" Target="mailto:planeacion@quindio.gov.co" TargetMode="External"/><Relationship Id="rId312" Type="http://schemas.openxmlformats.org/officeDocument/2006/relationships/hyperlink" Target="mailto:salud@gobernacionquindio.gov.co" TargetMode="External"/><Relationship Id="rId333" Type="http://schemas.openxmlformats.org/officeDocument/2006/relationships/hyperlink" Target="mailto:salud@gobernacionquindio.gov.co" TargetMode="External"/><Relationship Id="rId354" Type="http://schemas.openxmlformats.org/officeDocument/2006/relationships/hyperlink" Target="mailto:salud@gobernacionquindio.gov.co" TargetMode="External"/><Relationship Id="rId51" Type="http://schemas.openxmlformats.org/officeDocument/2006/relationships/hyperlink" Target="mailto:saidsecretarioquindio1@gmail.com" TargetMode="External"/><Relationship Id="rId72" Type="http://schemas.openxmlformats.org/officeDocument/2006/relationships/hyperlink" Target="mailto:saidsecretarioquindio1@gmail.com" TargetMode="External"/><Relationship Id="rId93" Type="http://schemas.openxmlformats.org/officeDocument/2006/relationships/hyperlink" Target="mailto:saidsecretarioquindio1@gmail.com" TargetMode="External"/><Relationship Id="rId189" Type="http://schemas.openxmlformats.org/officeDocument/2006/relationships/hyperlink" Target="mailto:salud@gobernacionquindio.gov.co" TargetMode="External"/><Relationship Id="rId375" Type="http://schemas.openxmlformats.org/officeDocument/2006/relationships/hyperlink" Target="mailto:salud@gobernacionquindio.gov.co" TargetMode="External"/><Relationship Id="rId396" Type="http://schemas.openxmlformats.org/officeDocument/2006/relationships/hyperlink" Target="mailto:secretariotic@gobernacionquindio.gov.co" TargetMode="External"/><Relationship Id="rId3" Type="http://schemas.openxmlformats.org/officeDocument/2006/relationships/hyperlink" Target="mailto:secretariahacienda@quindio.gov.co" TargetMode="External"/><Relationship Id="rId214" Type="http://schemas.openxmlformats.org/officeDocument/2006/relationships/hyperlink" Target="mailto:salud@gobernacionquindio.gov.co" TargetMode="External"/><Relationship Id="rId235" Type="http://schemas.openxmlformats.org/officeDocument/2006/relationships/hyperlink" Target="mailto:salud@gobernacionquindio.gov.co" TargetMode="External"/><Relationship Id="rId256" Type="http://schemas.openxmlformats.org/officeDocument/2006/relationships/hyperlink" Target="mailto:salud@gobernacionquindio.gov.co" TargetMode="External"/><Relationship Id="rId277" Type="http://schemas.openxmlformats.org/officeDocument/2006/relationships/hyperlink" Target="mailto:salud@gobernacionquindio.gov.co" TargetMode="External"/><Relationship Id="rId298" Type="http://schemas.openxmlformats.org/officeDocument/2006/relationships/hyperlink" Target="mailto:salud@gobernacionquindio.gov.co" TargetMode="External"/><Relationship Id="rId400" Type="http://schemas.openxmlformats.org/officeDocument/2006/relationships/hyperlink" Target="mailto:secretariotic@gobernacionquindio.gov.co" TargetMode="External"/><Relationship Id="rId421" Type="http://schemas.openxmlformats.org/officeDocument/2006/relationships/hyperlink" Target="mailto:administrativa@gobernacionquindio.gov.co" TargetMode="External"/><Relationship Id="rId442" Type="http://schemas.openxmlformats.org/officeDocument/2006/relationships/printerSettings" Target="../printerSettings/printerSettings1.bin"/><Relationship Id="rId116" Type="http://schemas.openxmlformats.org/officeDocument/2006/relationships/hyperlink" Target="mailto:secretariainterior@quindio.gov.co" TargetMode="External"/><Relationship Id="rId137" Type="http://schemas.openxmlformats.org/officeDocument/2006/relationships/hyperlink" Target="mailto:secretariainterior@quindio.gov.co" TargetMode="External"/><Relationship Id="rId158" Type="http://schemas.openxmlformats.org/officeDocument/2006/relationships/hyperlink" Target="mailto:secretariainterior@quindio.gov.co" TargetMode="External"/><Relationship Id="rId302" Type="http://schemas.openxmlformats.org/officeDocument/2006/relationships/hyperlink" Target="mailto:salud@gobernacionquindio.gov.co" TargetMode="External"/><Relationship Id="rId323" Type="http://schemas.openxmlformats.org/officeDocument/2006/relationships/hyperlink" Target="mailto:salud@gobernacionquindio.gov.co" TargetMode="External"/><Relationship Id="rId344" Type="http://schemas.openxmlformats.org/officeDocument/2006/relationships/hyperlink" Target="mailto:salud@gobernacionquindio.gov.co" TargetMode="External"/><Relationship Id="rId20" Type="http://schemas.openxmlformats.org/officeDocument/2006/relationships/hyperlink" Target="mailto:secretariahacienda@quindio.gov.co" TargetMode="External"/><Relationship Id="rId41" Type="http://schemas.openxmlformats.org/officeDocument/2006/relationships/hyperlink" Target="mailto:saidsecretarioquindio1@gmail.com" TargetMode="External"/><Relationship Id="rId62" Type="http://schemas.openxmlformats.org/officeDocument/2006/relationships/hyperlink" Target="mailto:saidsecretarioquindio1@gmail.com" TargetMode="External"/><Relationship Id="rId83" Type="http://schemas.openxmlformats.org/officeDocument/2006/relationships/hyperlink" Target="mailto:saidsecretarioquindio1@gmail.com" TargetMode="External"/><Relationship Id="rId179" Type="http://schemas.openxmlformats.org/officeDocument/2006/relationships/hyperlink" Target="mailto:planeacion@quindio.gov.co" TargetMode="External"/><Relationship Id="rId365" Type="http://schemas.openxmlformats.org/officeDocument/2006/relationships/hyperlink" Target="mailto:salud@gobernacionquindio.gov.co" TargetMode="External"/><Relationship Id="rId386" Type="http://schemas.openxmlformats.org/officeDocument/2006/relationships/hyperlink" Target="mailto:salud@gobernacionquindio.gov.co" TargetMode="External"/><Relationship Id="rId190" Type="http://schemas.openxmlformats.org/officeDocument/2006/relationships/hyperlink" Target="mailto:salud@gobernacionquindio.gov.co" TargetMode="External"/><Relationship Id="rId204" Type="http://schemas.openxmlformats.org/officeDocument/2006/relationships/hyperlink" Target="mailto:salud@gobernacionquindio.gov.co" TargetMode="External"/><Relationship Id="rId225" Type="http://schemas.openxmlformats.org/officeDocument/2006/relationships/hyperlink" Target="mailto:salud@gobernacionquindio.gov.co" TargetMode="External"/><Relationship Id="rId246" Type="http://schemas.openxmlformats.org/officeDocument/2006/relationships/hyperlink" Target="mailto:salud@gobernacionquindio.gov.co" TargetMode="External"/><Relationship Id="rId267" Type="http://schemas.openxmlformats.org/officeDocument/2006/relationships/hyperlink" Target="mailto:salud@gobernacionquindio.gov.co" TargetMode="External"/><Relationship Id="rId288" Type="http://schemas.openxmlformats.org/officeDocument/2006/relationships/hyperlink" Target="mailto:salud@gobernacionquindio.gov.co" TargetMode="External"/><Relationship Id="rId411" Type="http://schemas.openxmlformats.org/officeDocument/2006/relationships/hyperlink" Target="mailto:turismoindustriaycomercio@quindio.gov.co" TargetMode="External"/><Relationship Id="rId432" Type="http://schemas.openxmlformats.org/officeDocument/2006/relationships/hyperlink" Target="mailto:cultura@quindio.gov.co" TargetMode="External"/><Relationship Id="rId106" Type="http://schemas.openxmlformats.org/officeDocument/2006/relationships/hyperlink" Target="mailto:saidsecretarioquindio1@gmail.com" TargetMode="External"/><Relationship Id="rId127" Type="http://schemas.openxmlformats.org/officeDocument/2006/relationships/hyperlink" Target="mailto:secretariainterior@quindio.gov.co" TargetMode="External"/><Relationship Id="rId313" Type="http://schemas.openxmlformats.org/officeDocument/2006/relationships/hyperlink" Target="mailto:salud@gobernacionquindio.gov.co" TargetMode="External"/><Relationship Id="rId10" Type="http://schemas.openxmlformats.org/officeDocument/2006/relationships/hyperlink" Target="mailto:secretariahacienda@quindio.gov.co" TargetMode="External"/><Relationship Id="rId31" Type="http://schemas.openxmlformats.org/officeDocument/2006/relationships/hyperlink" Target="mailto:saidsecretario@gmail.com/saidjuridica@gmail.com" TargetMode="External"/><Relationship Id="rId52" Type="http://schemas.openxmlformats.org/officeDocument/2006/relationships/hyperlink" Target="mailto:saidsecretarioquindio1@gmail.com" TargetMode="External"/><Relationship Id="rId73" Type="http://schemas.openxmlformats.org/officeDocument/2006/relationships/hyperlink" Target="mailto:saidsecretarioquindio1@gmail.com" TargetMode="External"/><Relationship Id="rId94" Type="http://schemas.openxmlformats.org/officeDocument/2006/relationships/hyperlink" Target="mailto:saidsecretarioquindio1@gmail.com" TargetMode="External"/><Relationship Id="rId148" Type="http://schemas.openxmlformats.org/officeDocument/2006/relationships/hyperlink" Target="mailto:secretariainterior@quindio.gov.co" TargetMode="External"/><Relationship Id="rId169" Type="http://schemas.openxmlformats.org/officeDocument/2006/relationships/hyperlink" Target="mailto:planeacion@quindio.gov.co" TargetMode="External"/><Relationship Id="rId334" Type="http://schemas.openxmlformats.org/officeDocument/2006/relationships/hyperlink" Target="mailto:salud@gobernacionquindio.gov.co" TargetMode="External"/><Relationship Id="rId355" Type="http://schemas.openxmlformats.org/officeDocument/2006/relationships/hyperlink" Target="mailto:salud@gobernacionquindio.gov.co" TargetMode="External"/><Relationship Id="rId376" Type="http://schemas.openxmlformats.org/officeDocument/2006/relationships/hyperlink" Target="mailto:salud@gobernacionquindio.gov.co" TargetMode="External"/><Relationship Id="rId397" Type="http://schemas.openxmlformats.org/officeDocument/2006/relationships/hyperlink" Target="mailto:secretariotic@gobernacionquindio.gov.co" TargetMode="External"/><Relationship Id="rId4" Type="http://schemas.openxmlformats.org/officeDocument/2006/relationships/hyperlink" Target="mailto:secretariahacienda@quindio.gov.co" TargetMode="External"/><Relationship Id="rId180" Type="http://schemas.openxmlformats.org/officeDocument/2006/relationships/hyperlink" Target="mailto:planeacion@quindio.gov.co" TargetMode="External"/><Relationship Id="rId215" Type="http://schemas.openxmlformats.org/officeDocument/2006/relationships/hyperlink" Target="mailto:salud@gobernacionquindio.gov.co" TargetMode="External"/><Relationship Id="rId236" Type="http://schemas.openxmlformats.org/officeDocument/2006/relationships/hyperlink" Target="mailto:salud@gobernacionquindio.gov.co" TargetMode="External"/><Relationship Id="rId257" Type="http://schemas.openxmlformats.org/officeDocument/2006/relationships/hyperlink" Target="mailto:salud@gobernacionquindio.gov.co" TargetMode="External"/><Relationship Id="rId278" Type="http://schemas.openxmlformats.org/officeDocument/2006/relationships/hyperlink" Target="mailto:salud@gobernacionquindio.gov.co" TargetMode="External"/><Relationship Id="rId401" Type="http://schemas.openxmlformats.org/officeDocument/2006/relationships/hyperlink" Target="mailto:secretariotic@gobernacionquindio.gov.co" TargetMode="External"/><Relationship Id="rId422" Type="http://schemas.openxmlformats.org/officeDocument/2006/relationships/hyperlink" Target="mailto:administrativa@gobernacionquindio.gov.co" TargetMode="External"/><Relationship Id="rId443" Type="http://schemas.openxmlformats.org/officeDocument/2006/relationships/vmlDrawing" Target="../drawings/vmlDrawing1.vml"/><Relationship Id="rId303" Type="http://schemas.openxmlformats.org/officeDocument/2006/relationships/hyperlink" Target="mailto:salud@gobernacionquindio.gov.co" TargetMode="External"/><Relationship Id="rId42" Type="http://schemas.openxmlformats.org/officeDocument/2006/relationships/hyperlink" Target="mailto:saidsecretarioquindio1@gmail.com" TargetMode="External"/><Relationship Id="rId84" Type="http://schemas.openxmlformats.org/officeDocument/2006/relationships/hyperlink" Target="mailto:saidsecretarioquindio1@gmail.com" TargetMode="External"/><Relationship Id="rId138" Type="http://schemas.openxmlformats.org/officeDocument/2006/relationships/hyperlink" Target="mailto:secretariainterior@quindio.gov.co" TargetMode="External"/><Relationship Id="rId345" Type="http://schemas.openxmlformats.org/officeDocument/2006/relationships/hyperlink" Target="mailto:salud@gobernacionquindio.gov.co" TargetMode="External"/><Relationship Id="rId387" Type="http://schemas.openxmlformats.org/officeDocument/2006/relationships/hyperlink" Target="mailto:salud@gobernacionquindio.gov.co" TargetMode="External"/><Relationship Id="rId191" Type="http://schemas.openxmlformats.org/officeDocument/2006/relationships/hyperlink" Target="mailto:salud@gobernacionquindio.gov.co" TargetMode="External"/><Relationship Id="rId205" Type="http://schemas.openxmlformats.org/officeDocument/2006/relationships/hyperlink" Target="mailto:salud@gobernacionquindio.gov.co" TargetMode="External"/><Relationship Id="rId247" Type="http://schemas.openxmlformats.org/officeDocument/2006/relationships/hyperlink" Target="mailto:salud@gobernacionquindio.gov.co" TargetMode="External"/><Relationship Id="rId412" Type="http://schemas.openxmlformats.org/officeDocument/2006/relationships/hyperlink" Target="mailto:turismoindustriaycomercio@quindio.gov.co" TargetMode="External"/><Relationship Id="rId107" Type="http://schemas.openxmlformats.org/officeDocument/2006/relationships/hyperlink" Target="mailto:saidsecretarioquindio1@gmail.com" TargetMode="External"/><Relationship Id="rId289" Type="http://schemas.openxmlformats.org/officeDocument/2006/relationships/hyperlink" Target="mailto:salud@gobernacionquindio.gov.co" TargetMode="External"/><Relationship Id="rId11" Type="http://schemas.openxmlformats.org/officeDocument/2006/relationships/hyperlink" Target="mailto:secretariahacienda@quindio.gov.co" TargetMode="External"/><Relationship Id="rId53" Type="http://schemas.openxmlformats.org/officeDocument/2006/relationships/hyperlink" Target="mailto:saidsecretarioquindio1@gmail.com" TargetMode="External"/><Relationship Id="rId149" Type="http://schemas.openxmlformats.org/officeDocument/2006/relationships/hyperlink" Target="mailto:secretariainterior@quindio.gov.co" TargetMode="External"/><Relationship Id="rId314" Type="http://schemas.openxmlformats.org/officeDocument/2006/relationships/hyperlink" Target="mailto:salud@gobernacionquindio.gov.co" TargetMode="External"/><Relationship Id="rId356" Type="http://schemas.openxmlformats.org/officeDocument/2006/relationships/hyperlink" Target="mailto:salud@gobernacionquindio.gov.co" TargetMode="External"/><Relationship Id="rId398" Type="http://schemas.openxmlformats.org/officeDocument/2006/relationships/hyperlink" Target="mailto:secretariotic@gobernacionquindio.gov.co" TargetMode="External"/><Relationship Id="rId95" Type="http://schemas.openxmlformats.org/officeDocument/2006/relationships/hyperlink" Target="mailto:saidsecretarioquindio1@gmail.com" TargetMode="External"/><Relationship Id="rId160" Type="http://schemas.openxmlformats.org/officeDocument/2006/relationships/hyperlink" Target="mailto:secretariainterior@quindio.gov.co" TargetMode="External"/><Relationship Id="rId216" Type="http://schemas.openxmlformats.org/officeDocument/2006/relationships/hyperlink" Target="mailto:salud@gobernacionquindio.gov.co" TargetMode="External"/><Relationship Id="rId423" Type="http://schemas.openxmlformats.org/officeDocument/2006/relationships/hyperlink" Target="mailto:administrativa@gobernacionquindio.gov.co" TargetMode="External"/><Relationship Id="rId258" Type="http://schemas.openxmlformats.org/officeDocument/2006/relationships/hyperlink" Target="mailto:salud@gobernacionquindio.gov.co" TargetMode="External"/><Relationship Id="rId22" Type="http://schemas.openxmlformats.org/officeDocument/2006/relationships/hyperlink" Target="mailto:secretariahacienda@quindio.gov.co" TargetMode="External"/><Relationship Id="rId64" Type="http://schemas.openxmlformats.org/officeDocument/2006/relationships/hyperlink" Target="mailto:saidsecretarioquindio1@gmail.com" TargetMode="External"/><Relationship Id="rId118" Type="http://schemas.openxmlformats.org/officeDocument/2006/relationships/hyperlink" Target="mailto:secretariainterior@quindio.gov.co" TargetMode="External"/><Relationship Id="rId325" Type="http://schemas.openxmlformats.org/officeDocument/2006/relationships/hyperlink" Target="mailto:salud@gobernacionquindio.gov.co" TargetMode="External"/><Relationship Id="rId367" Type="http://schemas.openxmlformats.org/officeDocument/2006/relationships/hyperlink" Target="mailto:salud@gobernacionquindio.gov.co" TargetMode="External"/><Relationship Id="rId171" Type="http://schemas.openxmlformats.org/officeDocument/2006/relationships/hyperlink" Target="mailto:planeacion@quindio.gov.co" TargetMode="External"/><Relationship Id="rId227" Type="http://schemas.openxmlformats.org/officeDocument/2006/relationships/hyperlink" Target="mailto:salud@gobernacionquindio.gov.co" TargetMode="External"/><Relationship Id="rId269" Type="http://schemas.openxmlformats.org/officeDocument/2006/relationships/hyperlink" Target="mailto:salud@gobernacionquindio.gov.co" TargetMode="External"/><Relationship Id="rId434" Type="http://schemas.openxmlformats.org/officeDocument/2006/relationships/hyperlink" Target="mailto:cultura@quindio.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S635"/>
  <sheetViews>
    <sheetView tabSelected="1" topLeftCell="C1" zoomScale="79" zoomScaleNormal="100" workbookViewId="0">
      <selection activeCell="K634" sqref="K634"/>
    </sheetView>
  </sheetViews>
  <sheetFormatPr baseColWidth="10" defaultColWidth="9.140625" defaultRowHeight="12.75" x14ac:dyDescent="0.2"/>
  <cols>
    <col min="1" max="1" width="28.5703125" style="6" customWidth="1"/>
    <col min="2" max="2" width="68.85546875" style="6" customWidth="1"/>
    <col min="3" max="7" width="16" style="6" customWidth="1"/>
    <col min="8" max="8" width="11.5703125" style="6" customWidth="1"/>
    <col min="9" max="9" width="24.5703125" style="21" customWidth="1"/>
    <col min="10" max="10" width="19.85546875" style="21" customWidth="1"/>
    <col min="11" max="11" width="18.42578125" style="6" customWidth="1"/>
    <col min="12" max="12" width="32" style="6" customWidth="1"/>
    <col min="13" max="13" width="39" style="6" customWidth="1"/>
    <col min="14" max="14" width="15.5703125" style="6" customWidth="1"/>
    <col min="15" max="15" width="27.5703125" style="6" customWidth="1"/>
    <col min="16" max="16" width="28.28515625" style="6" customWidth="1"/>
    <col min="17" max="17" width="46.7109375" style="6" customWidth="1"/>
    <col min="18" max="18" width="9.140625" style="6" customWidth="1"/>
    <col min="19" max="16384" width="9.140625" style="7"/>
  </cols>
  <sheetData>
    <row r="1" spans="1:18" ht="63.75" x14ac:dyDescent="0.2">
      <c r="A1" s="4" t="s">
        <v>107776</v>
      </c>
      <c r="B1" s="4" t="s">
        <v>107777</v>
      </c>
      <c r="C1" s="4" t="s">
        <v>107778</v>
      </c>
      <c r="D1" s="4" t="s">
        <v>107779</v>
      </c>
      <c r="E1" s="4" t="s">
        <v>107780</v>
      </c>
      <c r="F1" s="4" t="s">
        <v>5</v>
      </c>
      <c r="G1" s="4" t="s">
        <v>4</v>
      </c>
      <c r="H1" s="4" t="s">
        <v>39</v>
      </c>
      <c r="I1" s="5" t="s">
        <v>107781</v>
      </c>
      <c r="J1" s="5" t="s">
        <v>107782</v>
      </c>
      <c r="K1" s="4" t="s">
        <v>206</v>
      </c>
      <c r="L1" s="4" t="s">
        <v>94</v>
      </c>
      <c r="M1" s="4" t="s">
        <v>107783</v>
      </c>
      <c r="N1" s="4" t="s">
        <v>3</v>
      </c>
      <c r="O1" s="4" t="s">
        <v>107784</v>
      </c>
      <c r="P1" s="4" t="s">
        <v>107785</v>
      </c>
      <c r="Q1" s="4" t="s">
        <v>107786</v>
      </c>
    </row>
    <row r="2" spans="1:18" ht="48.75" customHeight="1" x14ac:dyDescent="0.2">
      <c r="A2" s="8">
        <v>80111701</v>
      </c>
      <c r="B2" s="8" t="s">
        <v>108400</v>
      </c>
      <c r="C2" s="8">
        <v>8</v>
      </c>
      <c r="D2" s="8">
        <v>8</v>
      </c>
      <c r="E2" s="8">
        <v>5</v>
      </c>
      <c r="F2" s="8">
        <v>1</v>
      </c>
      <c r="G2" s="8" t="s">
        <v>133</v>
      </c>
      <c r="H2" s="8">
        <v>0</v>
      </c>
      <c r="I2" s="9">
        <v>83300000</v>
      </c>
      <c r="J2" s="9">
        <v>83300000</v>
      </c>
      <c r="K2" s="8">
        <v>0</v>
      </c>
      <c r="L2" s="8">
        <v>0</v>
      </c>
      <c r="M2" s="8" t="s">
        <v>107956</v>
      </c>
      <c r="N2" s="8" t="s">
        <v>3650</v>
      </c>
      <c r="O2" s="8" t="s">
        <v>108401</v>
      </c>
      <c r="P2" s="8">
        <v>7417700</v>
      </c>
      <c r="Q2" s="10" t="s">
        <v>107787</v>
      </c>
      <c r="R2" s="7"/>
    </row>
    <row r="3" spans="1:18" ht="48.75" customHeight="1" x14ac:dyDescent="0.2">
      <c r="A3" s="8">
        <v>80111701</v>
      </c>
      <c r="B3" s="8" t="s">
        <v>108402</v>
      </c>
      <c r="C3" s="8">
        <v>8</v>
      </c>
      <c r="D3" s="8">
        <v>8</v>
      </c>
      <c r="E3" s="8">
        <v>5</v>
      </c>
      <c r="F3" s="8">
        <v>1</v>
      </c>
      <c r="G3" s="8" t="s">
        <v>133</v>
      </c>
      <c r="H3" s="8">
        <v>0</v>
      </c>
      <c r="I3" s="9">
        <v>33400000</v>
      </c>
      <c r="J3" s="9">
        <v>33400000</v>
      </c>
      <c r="K3" s="8">
        <v>0</v>
      </c>
      <c r="L3" s="8">
        <v>0</v>
      </c>
      <c r="M3" s="8" t="s">
        <v>107956</v>
      </c>
      <c r="N3" s="8" t="s">
        <v>3650</v>
      </c>
      <c r="O3" s="8" t="s">
        <v>108401</v>
      </c>
      <c r="P3" s="8">
        <v>7417700</v>
      </c>
      <c r="Q3" s="10" t="s">
        <v>107787</v>
      </c>
      <c r="R3" s="7"/>
    </row>
    <row r="4" spans="1:18" ht="48.75" customHeight="1" x14ac:dyDescent="0.2">
      <c r="A4" s="8">
        <v>80111701</v>
      </c>
      <c r="B4" s="8" t="s">
        <v>108403</v>
      </c>
      <c r="C4" s="8">
        <v>8</v>
      </c>
      <c r="D4" s="8">
        <v>8</v>
      </c>
      <c r="E4" s="8">
        <v>5</v>
      </c>
      <c r="F4" s="8">
        <v>1</v>
      </c>
      <c r="G4" s="8" t="s">
        <v>133</v>
      </c>
      <c r="H4" s="8">
        <v>0</v>
      </c>
      <c r="I4" s="9">
        <v>145800000</v>
      </c>
      <c r="J4" s="9">
        <v>145800000</v>
      </c>
      <c r="K4" s="8">
        <v>0</v>
      </c>
      <c r="L4" s="8">
        <v>0</v>
      </c>
      <c r="M4" s="8" t="s">
        <v>107956</v>
      </c>
      <c r="N4" s="8" t="s">
        <v>3650</v>
      </c>
      <c r="O4" s="8" t="s">
        <v>108401</v>
      </c>
      <c r="P4" s="8">
        <v>7417700</v>
      </c>
      <c r="Q4" s="10" t="s">
        <v>107787</v>
      </c>
      <c r="R4" s="7"/>
    </row>
    <row r="5" spans="1:18" ht="48.75" customHeight="1" x14ac:dyDescent="0.2">
      <c r="A5" s="8">
        <v>80111701</v>
      </c>
      <c r="B5" s="8" t="s">
        <v>108404</v>
      </c>
      <c r="C5" s="8">
        <v>8</v>
      </c>
      <c r="D5" s="8">
        <v>8</v>
      </c>
      <c r="E5" s="8">
        <v>5</v>
      </c>
      <c r="F5" s="8">
        <v>1</v>
      </c>
      <c r="G5" s="8" t="s">
        <v>133</v>
      </c>
      <c r="H5" s="8">
        <v>0</v>
      </c>
      <c r="I5" s="9">
        <v>33175000</v>
      </c>
      <c r="J5" s="9">
        <v>33175000</v>
      </c>
      <c r="K5" s="8">
        <v>0</v>
      </c>
      <c r="L5" s="8">
        <v>0</v>
      </c>
      <c r="M5" s="8" t="s">
        <v>107956</v>
      </c>
      <c r="N5" s="8" t="s">
        <v>3650</v>
      </c>
      <c r="O5" s="8" t="s">
        <v>108401</v>
      </c>
      <c r="P5" s="8">
        <v>7417700</v>
      </c>
      <c r="Q5" s="10" t="s">
        <v>107787</v>
      </c>
      <c r="R5" s="7"/>
    </row>
    <row r="6" spans="1:18" ht="48.75" customHeight="1" x14ac:dyDescent="0.2">
      <c r="A6" s="8">
        <v>80111701</v>
      </c>
      <c r="B6" s="8" t="s">
        <v>108405</v>
      </c>
      <c r="C6" s="8">
        <v>8</v>
      </c>
      <c r="D6" s="8">
        <v>8</v>
      </c>
      <c r="E6" s="8">
        <v>5</v>
      </c>
      <c r="F6" s="8">
        <v>1</v>
      </c>
      <c r="G6" s="8" t="s">
        <v>133</v>
      </c>
      <c r="H6" s="8">
        <v>0</v>
      </c>
      <c r="I6" s="9">
        <v>43200000</v>
      </c>
      <c r="J6" s="9">
        <v>43200000</v>
      </c>
      <c r="K6" s="8">
        <v>0</v>
      </c>
      <c r="L6" s="8">
        <v>0</v>
      </c>
      <c r="M6" s="8" t="s">
        <v>107956</v>
      </c>
      <c r="N6" s="8" t="s">
        <v>3650</v>
      </c>
      <c r="O6" s="8" t="s">
        <v>108401</v>
      </c>
      <c r="P6" s="8">
        <v>7417700</v>
      </c>
      <c r="Q6" s="10" t="s">
        <v>107787</v>
      </c>
      <c r="R6" s="7"/>
    </row>
    <row r="7" spans="1:18" ht="48.75" customHeight="1" x14ac:dyDescent="0.2">
      <c r="A7" s="8">
        <v>80111701</v>
      </c>
      <c r="B7" s="8" t="s">
        <v>108406</v>
      </c>
      <c r="C7" s="8">
        <v>8</v>
      </c>
      <c r="D7" s="8">
        <v>8</v>
      </c>
      <c r="E7" s="8">
        <v>5</v>
      </c>
      <c r="F7" s="8">
        <v>1</v>
      </c>
      <c r="G7" s="8" t="s">
        <v>133</v>
      </c>
      <c r="H7" s="8">
        <v>0</v>
      </c>
      <c r="I7" s="9">
        <v>28700000</v>
      </c>
      <c r="J7" s="9">
        <v>28700000</v>
      </c>
      <c r="K7" s="8">
        <v>0</v>
      </c>
      <c r="L7" s="8">
        <v>0</v>
      </c>
      <c r="M7" s="8" t="s">
        <v>107956</v>
      </c>
      <c r="N7" s="8" t="s">
        <v>3650</v>
      </c>
      <c r="O7" s="8" t="s">
        <v>108401</v>
      </c>
      <c r="P7" s="8">
        <v>7417700</v>
      </c>
      <c r="Q7" s="10" t="s">
        <v>107787</v>
      </c>
      <c r="R7" s="7"/>
    </row>
    <row r="8" spans="1:18" ht="48.75" customHeight="1" x14ac:dyDescent="0.2">
      <c r="A8" s="8">
        <v>80111701</v>
      </c>
      <c r="B8" s="8" t="s">
        <v>108407</v>
      </c>
      <c r="C8" s="8">
        <v>8</v>
      </c>
      <c r="D8" s="8">
        <v>8</v>
      </c>
      <c r="E8" s="8">
        <v>5</v>
      </c>
      <c r="F8" s="8">
        <v>1</v>
      </c>
      <c r="G8" s="8" t="s">
        <v>133</v>
      </c>
      <c r="H8" s="8">
        <v>0</v>
      </c>
      <c r="I8" s="9">
        <v>33100000</v>
      </c>
      <c r="J8" s="9">
        <v>33100000</v>
      </c>
      <c r="K8" s="8">
        <v>0</v>
      </c>
      <c r="L8" s="8">
        <v>0</v>
      </c>
      <c r="M8" s="8" t="s">
        <v>107956</v>
      </c>
      <c r="N8" s="8" t="s">
        <v>3650</v>
      </c>
      <c r="O8" s="8" t="s">
        <v>108401</v>
      </c>
      <c r="P8" s="8">
        <v>7417700</v>
      </c>
      <c r="Q8" s="10" t="s">
        <v>107787</v>
      </c>
      <c r="R8" s="7"/>
    </row>
    <row r="9" spans="1:18" ht="48.75" customHeight="1" x14ac:dyDescent="0.2">
      <c r="A9" s="8">
        <v>80111701</v>
      </c>
      <c r="B9" s="8" t="s">
        <v>108408</v>
      </c>
      <c r="C9" s="8">
        <v>8</v>
      </c>
      <c r="D9" s="8">
        <v>8</v>
      </c>
      <c r="E9" s="8">
        <v>5</v>
      </c>
      <c r="F9" s="8">
        <v>1</v>
      </c>
      <c r="G9" s="8" t="s">
        <v>133</v>
      </c>
      <c r="H9" s="8">
        <v>0</v>
      </c>
      <c r="I9" s="9">
        <v>15300000</v>
      </c>
      <c r="J9" s="9">
        <v>15300000</v>
      </c>
      <c r="K9" s="8">
        <v>0</v>
      </c>
      <c r="L9" s="8">
        <v>0</v>
      </c>
      <c r="M9" s="8" t="s">
        <v>107956</v>
      </c>
      <c r="N9" s="8" t="s">
        <v>3650</v>
      </c>
      <c r="O9" s="8" t="s">
        <v>108401</v>
      </c>
      <c r="P9" s="8">
        <v>7417700</v>
      </c>
      <c r="Q9" s="10" t="s">
        <v>107787</v>
      </c>
      <c r="R9" s="7"/>
    </row>
    <row r="10" spans="1:18" ht="48.75" customHeight="1" x14ac:dyDescent="0.2">
      <c r="A10" s="8">
        <v>80111701</v>
      </c>
      <c r="B10" s="8" t="s">
        <v>108409</v>
      </c>
      <c r="C10" s="8">
        <v>8</v>
      </c>
      <c r="D10" s="8">
        <v>8</v>
      </c>
      <c r="E10" s="8">
        <v>5</v>
      </c>
      <c r="F10" s="8">
        <v>1</v>
      </c>
      <c r="G10" s="8" t="s">
        <v>133</v>
      </c>
      <c r="H10" s="8">
        <v>0</v>
      </c>
      <c r="I10" s="9">
        <v>56650000</v>
      </c>
      <c r="J10" s="9">
        <v>56650000</v>
      </c>
      <c r="K10" s="8">
        <v>0</v>
      </c>
      <c r="L10" s="8">
        <v>0</v>
      </c>
      <c r="M10" s="8" t="s">
        <v>107956</v>
      </c>
      <c r="N10" s="8" t="s">
        <v>3650</v>
      </c>
      <c r="O10" s="8" t="s">
        <v>108401</v>
      </c>
      <c r="P10" s="8">
        <v>7417700</v>
      </c>
      <c r="Q10" s="10" t="s">
        <v>107787</v>
      </c>
      <c r="R10" s="7"/>
    </row>
    <row r="11" spans="1:18" ht="48.75" customHeight="1" x14ac:dyDescent="0.2">
      <c r="A11" s="8">
        <v>80111701</v>
      </c>
      <c r="B11" s="8" t="s">
        <v>108410</v>
      </c>
      <c r="C11" s="8">
        <v>8</v>
      </c>
      <c r="D11" s="8">
        <v>8</v>
      </c>
      <c r="E11" s="8">
        <v>5</v>
      </c>
      <c r="F11" s="8">
        <v>1</v>
      </c>
      <c r="G11" s="8" t="s">
        <v>133</v>
      </c>
      <c r="H11" s="8">
        <v>0</v>
      </c>
      <c r="I11" s="9">
        <v>72200000</v>
      </c>
      <c r="J11" s="9">
        <v>72200000</v>
      </c>
      <c r="K11" s="8">
        <v>0</v>
      </c>
      <c r="L11" s="8">
        <v>0</v>
      </c>
      <c r="M11" s="8" t="s">
        <v>107956</v>
      </c>
      <c r="N11" s="8" t="s">
        <v>3650</v>
      </c>
      <c r="O11" s="8" t="s">
        <v>108401</v>
      </c>
      <c r="P11" s="8">
        <v>7417700</v>
      </c>
      <c r="Q11" s="10" t="s">
        <v>107787</v>
      </c>
      <c r="R11" s="7"/>
    </row>
    <row r="12" spans="1:18" ht="48.75" customHeight="1" x14ac:dyDescent="0.2">
      <c r="A12" s="8">
        <v>80111701</v>
      </c>
      <c r="B12" s="8" t="s">
        <v>108411</v>
      </c>
      <c r="C12" s="8">
        <v>8</v>
      </c>
      <c r="D12" s="8">
        <v>8</v>
      </c>
      <c r="E12" s="8">
        <v>5</v>
      </c>
      <c r="F12" s="8">
        <v>1</v>
      </c>
      <c r="G12" s="8" t="s">
        <v>133</v>
      </c>
      <c r="H12" s="8">
        <v>0</v>
      </c>
      <c r="I12" s="9">
        <v>28700000</v>
      </c>
      <c r="J12" s="9">
        <v>28700000</v>
      </c>
      <c r="K12" s="8">
        <v>0</v>
      </c>
      <c r="L12" s="8">
        <v>0</v>
      </c>
      <c r="M12" s="8" t="s">
        <v>107956</v>
      </c>
      <c r="N12" s="8" t="s">
        <v>3650</v>
      </c>
      <c r="O12" s="8" t="s">
        <v>108401</v>
      </c>
      <c r="P12" s="8">
        <v>7417700</v>
      </c>
      <c r="Q12" s="10" t="s">
        <v>107787</v>
      </c>
      <c r="R12" s="7"/>
    </row>
    <row r="13" spans="1:18" ht="48.75" customHeight="1" x14ac:dyDescent="0.2">
      <c r="A13" s="8">
        <v>80111701</v>
      </c>
      <c r="B13" s="8" t="s">
        <v>108412</v>
      </c>
      <c r="C13" s="8">
        <v>8</v>
      </c>
      <c r="D13" s="8">
        <v>8</v>
      </c>
      <c r="E13" s="8">
        <v>5</v>
      </c>
      <c r="F13" s="8">
        <v>1</v>
      </c>
      <c r="G13" s="8" t="s">
        <v>133</v>
      </c>
      <c r="H13" s="8">
        <v>0</v>
      </c>
      <c r="I13" s="9">
        <v>33600000</v>
      </c>
      <c r="J13" s="9">
        <v>33600000</v>
      </c>
      <c r="K13" s="8">
        <v>0</v>
      </c>
      <c r="L13" s="8">
        <v>0</v>
      </c>
      <c r="M13" s="8" t="s">
        <v>107956</v>
      </c>
      <c r="N13" s="8" t="s">
        <v>3650</v>
      </c>
      <c r="O13" s="8" t="s">
        <v>108401</v>
      </c>
      <c r="P13" s="8">
        <v>7417700</v>
      </c>
      <c r="Q13" s="10" t="s">
        <v>107787</v>
      </c>
      <c r="R13" s="7"/>
    </row>
    <row r="14" spans="1:18" ht="48.75" customHeight="1" x14ac:dyDescent="0.2">
      <c r="A14" s="8">
        <v>80111701</v>
      </c>
      <c r="B14" s="8" t="s">
        <v>108413</v>
      </c>
      <c r="C14" s="8">
        <v>8</v>
      </c>
      <c r="D14" s="8">
        <v>8</v>
      </c>
      <c r="E14" s="8">
        <v>5</v>
      </c>
      <c r="F14" s="8">
        <v>1</v>
      </c>
      <c r="G14" s="8" t="s">
        <v>133</v>
      </c>
      <c r="H14" s="8">
        <v>0</v>
      </c>
      <c r="I14" s="9">
        <v>58400000</v>
      </c>
      <c r="J14" s="9">
        <v>58400000</v>
      </c>
      <c r="K14" s="8">
        <v>0</v>
      </c>
      <c r="L14" s="8">
        <v>0</v>
      </c>
      <c r="M14" s="8" t="s">
        <v>107956</v>
      </c>
      <c r="N14" s="8" t="s">
        <v>3650</v>
      </c>
      <c r="O14" s="8" t="s">
        <v>108401</v>
      </c>
      <c r="P14" s="8">
        <v>7417700</v>
      </c>
      <c r="Q14" s="10" t="s">
        <v>107787</v>
      </c>
      <c r="R14" s="7"/>
    </row>
    <row r="15" spans="1:18" ht="78" customHeight="1" x14ac:dyDescent="0.2">
      <c r="A15" s="8">
        <v>78111800</v>
      </c>
      <c r="B15" s="8" t="s">
        <v>107788</v>
      </c>
      <c r="C15" s="8">
        <v>9</v>
      </c>
      <c r="D15" s="8">
        <v>9</v>
      </c>
      <c r="E15" s="8">
        <v>3</v>
      </c>
      <c r="F15" s="8">
        <v>1</v>
      </c>
      <c r="G15" s="8" t="s">
        <v>51</v>
      </c>
      <c r="H15" s="8">
        <v>0</v>
      </c>
      <c r="I15" s="9">
        <v>36000000</v>
      </c>
      <c r="J15" s="9">
        <v>36000000</v>
      </c>
      <c r="K15" s="8">
        <v>0</v>
      </c>
      <c r="L15" s="8">
        <v>0</v>
      </c>
      <c r="M15" s="8" t="s">
        <v>107956</v>
      </c>
      <c r="N15" s="8" t="s">
        <v>3650</v>
      </c>
      <c r="O15" s="8" t="s">
        <v>108401</v>
      </c>
      <c r="P15" s="8">
        <v>7417700</v>
      </c>
      <c r="Q15" s="8" t="s">
        <v>107787</v>
      </c>
      <c r="R15" s="7"/>
    </row>
    <row r="16" spans="1:18" ht="78" customHeight="1" x14ac:dyDescent="0.2">
      <c r="A16" s="8">
        <v>78181500</v>
      </c>
      <c r="B16" s="8" t="s">
        <v>107789</v>
      </c>
      <c r="C16" s="8">
        <v>9</v>
      </c>
      <c r="D16" s="8">
        <v>9</v>
      </c>
      <c r="E16" s="8">
        <v>3</v>
      </c>
      <c r="F16" s="8">
        <v>1</v>
      </c>
      <c r="G16" s="8" t="s">
        <v>51</v>
      </c>
      <c r="H16" s="8">
        <v>0</v>
      </c>
      <c r="I16" s="9">
        <v>150000000</v>
      </c>
      <c r="J16" s="9">
        <v>150000000</v>
      </c>
      <c r="K16" s="8">
        <v>0</v>
      </c>
      <c r="L16" s="8">
        <v>0</v>
      </c>
      <c r="M16" s="8" t="s">
        <v>107956</v>
      </c>
      <c r="N16" s="8" t="s">
        <v>3650</v>
      </c>
      <c r="O16" s="8" t="s">
        <v>108401</v>
      </c>
      <c r="P16" s="8">
        <v>7417700</v>
      </c>
      <c r="Q16" s="8" t="s">
        <v>107787</v>
      </c>
      <c r="R16" s="7"/>
    </row>
    <row r="17" spans="1:18" ht="143.25" customHeight="1" x14ac:dyDescent="0.2">
      <c r="A17" s="8" t="s">
        <v>108460</v>
      </c>
      <c r="B17" s="8" t="s">
        <v>107790</v>
      </c>
      <c r="C17" s="8">
        <v>9</v>
      </c>
      <c r="D17" s="8">
        <v>9</v>
      </c>
      <c r="E17" s="8">
        <v>3</v>
      </c>
      <c r="F17" s="8">
        <v>1</v>
      </c>
      <c r="G17" s="8" t="s">
        <v>65</v>
      </c>
      <c r="H17" s="8">
        <v>0</v>
      </c>
      <c r="I17" s="9">
        <v>50000000</v>
      </c>
      <c r="J17" s="9">
        <v>50000000</v>
      </c>
      <c r="K17" s="8">
        <v>0</v>
      </c>
      <c r="L17" s="8">
        <v>0</v>
      </c>
      <c r="M17" s="8" t="s">
        <v>107956</v>
      </c>
      <c r="N17" s="8" t="s">
        <v>3650</v>
      </c>
      <c r="O17" s="8" t="s">
        <v>108401</v>
      </c>
      <c r="P17" s="8">
        <v>7417700</v>
      </c>
      <c r="Q17" s="8" t="s">
        <v>107787</v>
      </c>
      <c r="R17" s="7"/>
    </row>
    <row r="18" spans="1:18" ht="45" customHeight="1" x14ac:dyDescent="0.2">
      <c r="A18" s="8">
        <v>72102900</v>
      </c>
      <c r="B18" s="8" t="s">
        <v>107793</v>
      </c>
      <c r="C18" s="8">
        <v>9</v>
      </c>
      <c r="D18" s="8">
        <v>9</v>
      </c>
      <c r="E18" s="8">
        <v>3</v>
      </c>
      <c r="F18" s="8">
        <v>1</v>
      </c>
      <c r="G18" s="8" t="s">
        <v>72</v>
      </c>
      <c r="H18" s="8">
        <v>0</v>
      </c>
      <c r="I18" s="9">
        <v>39000000</v>
      </c>
      <c r="J18" s="9">
        <v>39000000</v>
      </c>
      <c r="K18" s="8">
        <v>0</v>
      </c>
      <c r="L18" s="8">
        <v>0</v>
      </c>
      <c r="M18" s="8" t="s">
        <v>107956</v>
      </c>
      <c r="N18" s="8" t="s">
        <v>3650</v>
      </c>
      <c r="O18" s="8" t="s">
        <v>108401</v>
      </c>
      <c r="P18" s="8">
        <v>7417700</v>
      </c>
      <c r="Q18" s="8" t="s">
        <v>107787</v>
      </c>
      <c r="R18" s="7"/>
    </row>
    <row r="19" spans="1:18" ht="45" customHeight="1" x14ac:dyDescent="0.2">
      <c r="A19" s="8">
        <v>72151207</v>
      </c>
      <c r="B19" s="8" t="s">
        <v>108414</v>
      </c>
      <c r="C19" s="8">
        <v>9</v>
      </c>
      <c r="D19" s="8">
        <v>9</v>
      </c>
      <c r="E19" s="8">
        <v>3</v>
      </c>
      <c r="F19" s="8">
        <v>1</v>
      </c>
      <c r="G19" s="8" t="s">
        <v>108415</v>
      </c>
      <c r="H19" s="8">
        <v>0</v>
      </c>
      <c r="I19" s="9">
        <v>39000000</v>
      </c>
      <c r="J19" s="9">
        <v>39000000</v>
      </c>
      <c r="K19" s="8">
        <v>0</v>
      </c>
      <c r="L19" s="8">
        <v>0</v>
      </c>
      <c r="M19" s="8" t="s">
        <v>107956</v>
      </c>
      <c r="N19" s="8" t="s">
        <v>3650</v>
      </c>
      <c r="O19" s="8" t="s">
        <v>108401</v>
      </c>
      <c r="P19" s="8">
        <v>7417700</v>
      </c>
      <c r="Q19" s="8" t="s">
        <v>107787</v>
      </c>
      <c r="R19" s="7"/>
    </row>
    <row r="20" spans="1:18" ht="45" customHeight="1" x14ac:dyDescent="0.2">
      <c r="A20" s="8" t="s">
        <v>107794</v>
      </c>
      <c r="B20" s="8" t="s">
        <v>107795</v>
      </c>
      <c r="C20" s="8">
        <v>8</v>
      </c>
      <c r="D20" s="8">
        <v>8</v>
      </c>
      <c r="E20" s="8">
        <v>2</v>
      </c>
      <c r="F20" s="8">
        <v>1</v>
      </c>
      <c r="G20" s="8" t="s">
        <v>72</v>
      </c>
      <c r="H20" s="8">
        <v>0</v>
      </c>
      <c r="I20" s="9">
        <v>8000000</v>
      </c>
      <c r="J20" s="9">
        <v>8000000</v>
      </c>
      <c r="K20" s="8">
        <v>0</v>
      </c>
      <c r="L20" s="8">
        <v>0</v>
      </c>
      <c r="M20" s="8" t="s">
        <v>107956</v>
      </c>
      <c r="N20" s="8" t="s">
        <v>3650</v>
      </c>
      <c r="O20" s="8" t="s">
        <v>108401</v>
      </c>
      <c r="P20" s="8">
        <v>7417700</v>
      </c>
      <c r="Q20" s="8" t="s">
        <v>107787</v>
      </c>
      <c r="R20" s="7"/>
    </row>
    <row r="21" spans="1:18" ht="45" customHeight="1" x14ac:dyDescent="0.2">
      <c r="A21" s="8" t="s">
        <v>107796</v>
      </c>
      <c r="B21" s="8" t="s">
        <v>108416</v>
      </c>
      <c r="C21" s="8">
        <v>8</v>
      </c>
      <c r="D21" s="8">
        <v>8</v>
      </c>
      <c r="E21" s="8">
        <v>1</v>
      </c>
      <c r="F21" s="8">
        <v>1</v>
      </c>
      <c r="G21" s="8" t="s">
        <v>72</v>
      </c>
      <c r="H21" s="8">
        <v>0</v>
      </c>
      <c r="I21" s="9">
        <v>33000000</v>
      </c>
      <c r="J21" s="9">
        <v>33000000</v>
      </c>
      <c r="K21" s="8">
        <v>0</v>
      </c>
      <c r="L21" s="8">
        <v>0</v>
      </c>
      <c r="M21" s="8" t="s">
        <v>107956</v>
      </c>
      <c r="N21" s="8" t="s">
        <v>3650</v>
      </c>
      <c r="O21" s="8" t="s">
        <v>108401</v>
      </c>
      <c r="P21" s="8">
        <v>7417700</v>
      </c>
      <c r="Q21" s="8" t="s">
        <v>107787</v>
      </c>
      <c r="R21" s="7"/>
    </row>
    <row r="22" spans="1:18" ht="45" customHeight="1" x14ac:dyDescent="0.2">
      <c r="A22" s="8">
        <v>55101504</v>
      </c>
      <c r="B22" s="8" t="s">
        <v>107797</v>
      </c>
      <c r="C22" s="8">
        <v>8</v>
      </c>
      <c r="D22" s="8">
        <v>8</v>
      </c>
      <c r="E22" s="8">
        <v>7</v>
      </c>
      <c r="F22" s="8">
        <v>1</v>
      </c>
      <c r="G22" s="8" t="s">
        <v>72</v>
      </c>
      <c r="H22" s="8">
        <v>0</v>
      </c>
      <c r="I22" s="9">
        <v>10000000</v>
      </c>
      <c r="J22" s="9">
        <v>10000000</v>
      </c>
      <c r="K22" s="8">
        <v>0</v>
      </c>
      <c r="L22" s="8">
        <v>0</v>
      </c>
      <c r="M22" s="8" t="s">
        <v>107956</v>
      </c>
      <c r="N22" s="8" t="s">
        <v>3650</v>
      </c>
      <c r="O22" s="8" t="s">
        <v>108401</v>
      </c>
      <c r="P22" s="8">
        <v>7417700</v>
      </c>
      <c r="Q22" s="8" t="s">
        <v>107787</v>
      </c>
      <c r="R22" s="7"/>
    </row>
    <row r="23" spans="1:18" ht="45" customHeight="1" x14ac:dyDescent="0.2">
      <c r="A23" s="8">
        <v>80131802</v>
      </c>
      <c r="B23" s="8" t="s">
        <v>107798</v>
      </c>
      <c r="C23" s="8">
        <v>8</v>
      </c>
      <c r="D23" s="8">
        <v>8</v>
      </c>
      <c r="E23" s="8">
        <v>5</v>
      </c>
      <c r="F23" s="8">
        <v>1</v>
      </c>
      <c r="G23" s="8" t="s">
        <v>72</v>
      </c>
      <c r="H23" s="8">
        <v>0</v>
      </c>
      <c r="I23" s="9">
        <v>30000000</v>
      </c>
      <c r="J23" s="9">
        <v>30000000</v>
      </c>
      <c r="K23" s="8">
        <v>0</v>
      </c>
      <c r="L23" s="8">
        <v>0</v>
      </c>
      <c r="M23" s="8" t="s">
        <v>107956</v>
      </c>
      <c r="N23" s="8" t="s">
        <v>3650</v>
      </c>
      <c r="O23" s="8" t="s">
        <v>108401</v>
      </c>
      <c r="P23" s="8">
        <v>7417700</v>
      </c>
      <c r="Q23" s="8" t="s">
        <v>107787</v>
      </c>
      <c r="R23" s="7"/>
    </row>
    <row r="24" spans="1:18" ht="51.75" customHeight="1" x14ac:dyDescent="0.2">
      <c r="A24" s="11" t="s">
        <v>108417</v>
      </c>
      <c r="B24" s="12" t="s">
        <v>107799</v>
      </c>
      <c r="C24" s="13">
        <v>8</v>
      </c>
      <c r="D24" s="13">
        <v>8</v>
      </c>
      <c r="E24" s="12">
        <v>5</v>
      </c>
      <c r="F24" s="12">
        <v>1</v>
      </c>
      <c r="G24" s="14" t="s">
        <v>133</v>
      </c>
      <c r="H24" s="15">
        <v>0</v>
      </c>
      <c r="I24" s="16">
        <v>84000000</v>
      </c>
      <c r="J24" s="16">
        <v>84000000</v>
      </c>
      <c r="K24" s="12">
        <v>0</v>
      </c>
      <c r="L24" s="12">
        <v>0</v>
      </c>
      <c r="M24" s="8" t="s">
        <v>107956</v>
      </c>
      <c r="N24" s="8" t="s">
        <v>3650</v>
      </c>
      <c r="O24" s="8" t="s">
        <v>108401</v>
      </c>
      <c r="P24" s="7">
        <v>7417700</v>
      </c>
      <c r="Q24" s="17" t="s">
        <v>107787</v>
      </c>
    </row>
    <row r="25" spans="1:18" ht="51.75" customHeight="1" x14ac:dyDescent="0.2">
      <c r="A25" s="18">
        <v>93121705</v>
      </c>
      <c r="B25" s="12" t="s">
        <v>108452</v>
      </c>
      <c r="C25" s="13">
        <v>9</v>
      </c>
      <c r="D25" s="13">
        <v>9</v>
      </c>
      <c r="E25" s="12">
        <v>10</v>
      </c>
      <c r="F25" s="12">
        <v>1</v>
      </c>
      <c r="G25" s="14" t="s">
        <v>17</v>
      </c>
      <c r="H25" s="15">
        <v>0</v>
      </c>
      <c r="I25" s="16">
        <v>0</v>
      </c>
      <c r="J25" s="16">
        <v>0</v>
      </c>
      <c r="K25" s="12">
        <v>0</v>
      </c>
      <c r="L25" s="12">
        <v>0</v>
      </c>
      <c r="M25" s="8" t="s">
        <v>107956</v>
      </c>
      <c r="N25" s="8" t="s">
        <v>108461</v>
      </c>
      <c r="O25" s="8" t="s">
        <v>108401</v>
      </c>
      <c r="P25" s="7">
        <v>7417701</v>
      </c>
      <c r="Q25" s="17" t="s">
        <v>107787</v>
      </c>
    </row>
    <row r="26" spans="1:18" ht="59.25" customHeight="1" x14ac:dyDescent="0.2">
      <c r="A26" s="8">
        <v>80111701</v>
      </c>
      <c r="B26" s="8" t="s">
        <v>107960</v>
      </c>
      <c r="C26" s="8">
        <v>8</v>
      </c>
      <c r="D26" s="8">
        <v>8</v>
      </c>
      <c r="E26" s="8">
        <v>5</v>
      </c>
      <c r="F26" s="8">
        <v>0</v>
      </c>
      <c r="G26" s="12" t="s">
        <v>107854</v>
      </c>
      <c r="H26" s="12">
        <v>0</v>
      </c>
      <c r="I26" s="19">
        <v>50000000</v>
      </c>
      <c r="J26" s="19">
        <v>50000000</v>
      </c>
      <c r="K26" s="8">
        <v>0</v>
      </c>
      <c r="L26" s="8">
        <v>0</v>
      </c>
      <c r="M26" s="8" t="s">
        <v>107956</v>
      </c>
      <c r="N26" s="8" t="s">
        <v>3650</v>
      </c>
      <c r="O26" s="8" t="s">
        <v>107948</v>
      </c>
      <c r="P26" s="8">
        <v>7417700</v>
      </c>
      <c r="Q26" s="10" t="s">
        <v>107855</v>
      </c>
    </row>
    <row r="27" spans="1:18" ht="69.75" customHeight="1" x14ac:dyDescent="0.2">
      <c r="A27" s="8">
        <v>80111701</v>
      </c>
      <c r="B27" s="8" t="s">
        <v>107961</v>
      </c>
      <c r="C27" s="8">
        <v>8</v>
      </c>
      <c r="D27" s="8">
        <v>8</v>
      </c>
      <c r="E27" s="8">
        <v>5</v>
      </c>
      <c r="F27" s="8">
        <v>0</v>
      </c>
      <c r="G27" s="12" t="s">
        <v>107854</v>
      </c>
      <c r="H27" s="12">
        <v>0</v>
      </c>
      <c r="I27" s="19">
        <v>74000000</v>
      </c>
      <c r="J27" s="19">
        <v>74000000</v>
      </c>
      <c r="K27" s="8">
        <v>0</v>
      </c>
      <c r="L27" s="8">
        <v>0</v>
      </c>
      <c r="M27" s="8" t="s">
        <v>107956</v>
      </c>
      <c r="N27" s="8" t="s">
        <v>3650</v>
      </c>
      <c r="O27" s="8" t="s">
        <v>107948</v>
      </c>
      <c r="P27" s="8">
        <v>7417700</v>
      </c>
      <c r="Q27" s="10" t="s">
        <v>107855</v>
      </c>
    </row>
    <row r="28" spans="1:18" ht="117" customHeight="1" x14ac:dyDescent="0.2">
      <c r="A28" s="8">
        <v>80111701</v>
      </c>
      <c r="B28" s="8" t="s">
        <v>107962</v>
      </c>
      <c r="C28" s="8">
        <v>8</v>
      </c>
      <c r="D28" s="8">
        <v>8</v>
      </c>
      <c r="E28" s="8">
        <v>5</v>
      </c>
      <c r="F28" s="8">
        <v>0</v>
      </c>
      <c r="G28" s="12" t="s">
        <v>107854</v>
      </c>
      <c r="H28" s="12">
        <v>0</v>
      </c>
      <c r="I28" s="19">
        <v>102000000</v>
      </c>
      <c r="J28" s="19">
        <v>102000000</v>
      </c>
      <c r="K28" s="8">
        <v>0</v>
      </c>
      <c r="L28" s="8">
        <v>0</v>
      </c>
      <c r="M28" s="8" t="s">
        <v>107956</v>
      </c>
      <c r="N28" s="8" t="s">
        <v>3650</v>
      </c>
      <c r="O28" s="8" t="s">
        <v>107948</v>
      </c>
      <c r="P28" s="8">
        <v>7417700</v>
      </c>
      <c r="Q28" s="10" t="s">
        <v>107855</v>
      </c>
    </row>
    <row r="29" spans="1:18" ht="92.25" customHeight="1" x14ac:dyDescent="0.2">
      <c r="A29" s="8">
        <v>80111701</v>
      </c>
      <c r="B29" s="8" t="s">
        <v>107963</v>
      </c>
      <c r="C29" s="8">
        <v>8</v>
      </c>
      <c r="D29" s="8">
        <v>8</v>
      </c>
      <c r="E29" s="8">
        <v>5</v>
      </c>
      <c r="F29" s="8">
        <v>0</v>
      </c>
      <c r="G29" s="12" t="s">
        <v>107854</v>
      </c>
      <c r="H29" s="12">
        <v>0</v>
      </c>
      <c r="I29" s="19">
        <v>20000000</v>
      </c>
      <c r="J29" s="19">
        <v>20000000</v>
      </c>
      <c r="K29" s="8">
        <v>0</v>
      </c>
      <c r="L29" s="8">
        <v>0</v>
      </c>
      <c r="M29" s="8" t="s">
        <v>107956</v>
      </c>
      <c r="N29" s="8" t="s">
        <v>3650</v>
      </c>
      <c r="O29" s="8" t="s">
        <v>107948</v>
      </c>
      <c r="P29" s="8">
        <v>7417700</v>
      </c>
      <c r="Q29" s="10" t="s">
        <v>107855</v>
      </c>
    </row>
    <row r="30" spans="1:18" ht="107.25" customHeight="1" x14ac:dyDescent="0.2">
      <c r="A30" s="8">
        <v>80111701</v>
      </c>
      <c r="B30" s="8" t="s">
        <v>107964</v>
      </c>
      <c r="C30" s="8">
        <v>8</v>
      </c>
      <c r="D30" s="8">
        <v>8</v>
      </c>
      <c r="E30" s="8">
        <v>5</v>
      </c>
      <c r="F30" s="8">
        <v>0</v>
      </c>
      <c r="G30" s="12" t="s">
        <v>107854</v>
      </c>
      <c r="H30" s="12">
        <v>0</v>
      </c>
      <c r="I30" s="19">
        <v>91000000</v>
      </c>
      <c r="J30" s="19">
        <v>91000000</v>
      </c>
      <c r="K30" s="8">
        <v>0</v>
      </c>
      <c r="L30" s="8">
        <v>0</v>
      </c>
      <c r="M30" s="8" t="s">
        <v>107956</v>
      </c>
      <c r="N30" s="8" t="s">
        <v>3650</v>
      </c>
      <c r="O30" s="8" t="s">
        <v>107948</v>
      </c>
      <c r="P30" s="8">
        <v>7417700</v>
      </c>
      <c r="Q30" s="10" t="s">
        <v>107855</v>
      </c>
    </row>
    <row r="31" spans="1:18" ht="97.5" customHeight="1" x14ac:dyDescent="0.2">
      <c r="A31" s="8">
        <v>80111701</v>
      </c>
      <c r="B31" s="8" t="s">
        <v>107965</v>
      </c>
      <c r="C31" s="8">
        <v>8</v>
      </c>
      <c r="D31" s="8">
        <v>8</v>
      </c>
      <c r="E31" s="8">
        <v>5</v>
      </c>
      <c r="F31" s="8">
        <v>0</v>
      </c>
      <c r="G31" s="12" t="s">
        <v>107854</v>
      </c>
      <c r="H31" s="12">
        <v>0</v>
      </c>
      <c r="I31" s="19">
        <v>16000000</v>
      </c>
      <c r="J31" s="19">
        <v>16000000</v>
      </c>
      <c r="K31" s="8">
        <v>0</v>
      </c>
      <c r="L31" s="8">
        <v>0</v>
      </c>
      <c r="M31" s="8" t="s">
        <v>107956</v>
      </c>
      <c r="N31" s="8" t="s">
        <v>3650</v>
      </c>
      <c r="O31" s="8" t="s">
        <v>107948</v>
      </c>
      <c r="P31" s="8">
        <v>7417700</v>
      </c>
      <c r="Q31" s="10" t="s">
        <v>107855</v>
      </c>
    </row>
    <row r="32" spans="1:18" ht="87.75" customHeight="1" x14ac:dyDescent="0.2">
      <c r="A32" s="8">
        <v>80111701</v>
      </c>
      <c r="B32" s="8" t="s">
        <v>107966</v>
      </c>
      <c r="C32" s="8">
        <v>8</v>
      </c>
      <c r="D32" s="8">
        <v>8</v>
      </c>
      <c r="E32" s="8">
        <v>5</v>
      </c>
      <c r="F32" s="8">
        <v>0</v>
      </c>
      <c r="G32" s="12" t="s">
        <v>107854</v>
      </c>
      <c r="H32" s="8">
        <v>0</v>
      </c>
      <c r="I32" s="19">
        <v>84000000</v>
      </c>
      <c r="J32" s="19">
        <v>84000000</v>
      </c>
      <c r="K32" s="8">
        <v>0</v>
      </c>
      <c r="L32" s="8">
        <v>0</v>
      </c>
      <c r="M32" s="8" t="s">
        <v>107956</v>
      </c>
      <c r="N32" s="8" t="s">
        <v>3650</v>
      </c>
      <c r="O32" s="8" t="s">
        <v>107948</v>
      </c>
      <c r="P32" s="8">
        <v>7417700</v>
      </c>
      <c r="Q32" s="10" t="s">
        <v>107855</v>
      </c>
    </row>
    <row r="33" spans="1:17" ht="105" customHeight="1" x14ac:dyDescent="0.2">
      <c r="A33" s="8">
        <v>80111701</v>
      </c>
      <c r="B33" s="8" t="s">
        <v>107967</v>
      </c>
      <c r="C33" s="8">
        <v>8</v>
      </c>
      <c r="D33" s="8">
        <v>8</v>
      </c>
      <c r="E33" s="8">
        <v>5</v>
      </c>
      <c r="F33" s="8">
        <v>0</v>
      </c>
      <c r="G33" s="12" t="s">
        <v>107854</v>
      </c>
      <c r="H33" s="8">
        <v>0</v>
      </c>
      <c r="I33" s="19">
        <v>14000000</v>
      </c>
      <c r="J33" s="19">
        <v>14000000</v>
      </c>
      <c r="K33" s="8">
        <v>0</v>
      </c>
      <c r="L33" s="8">
        <v>0</v>
      </c>
      <c r="M33" s="8" t="s">
        <v>107956</v>
      </c>
      <c r="N33" s="8" t="s">
        <v>3650</v>
      </c>
      <c r="O33" s="8" t="s">
        <v>107948</v>
      </c>
      <c r="P33" s="8">
        <v>7417700</v>
      </c>
      <c r="Q33" s="10" t="s">
        <v>107855</v>
      </c>
    </row>
    <row r="34" spans="1:17" ht="128.25" customHeight="1" x14ac:dyDescent="0.2">
      <c r="A34" s="8">
        <v>80111701</v>
      </c>
      <c r="B34" s="20" t="s">
        <v>107968</v>
      </c>
      <c r="C34" s="8">
        <v>8</v>
      </c>
      <c r="D34" s="8">
        <v>8</v>
      </c>
      <c r="E34" s="8">
        <v>5</v>
      </c>
      <c r="F34" s="8">
        <v>0</v>
      </c>
      <c r="G34" s="12" t="s">
        <v>107854</v>
      </c>
      <c r="H34" s="8">
        <v>0</v>
      </c>
      <c r="I34" s="19">
        <v>14000000</v>
      </c>
      <c r="J34" s="19">
        <v>14000000</v>
      </c>
      <c r="K34" s="8">
        <v>0</v>
      </c>
      <c r="L34" s="8">
        <v>0</v>
      </c>
      <c r="M34" s="8" t="s">
        <v>107956</v>
      </c>
      <c r="N34" s="8" t="s">
        <v>3650</v>
      </c>
      <c r="O34" s="8" t="s">
        <v>107948</v>
      </c>
      <c r="P34" s="8">
        <v>7417700</v>
      </c>
      <c r="Q34" s="10" t="s">
        <v>107855</v>
      </c>
    </row>
    <row r="35" spans="1:17" ht="102" customHeight="1" x14ac:dyDescent="0.2">
      <c r="A35" s="8">
        <v>80111701</v>
      </c>
      <c r="B35" s="8" t="s">
        <v>107969</v>
      </c>
      <c r="C35" s="8">
        <v>8</v>
      </c>
      <c r="D35" s="8">
        <v>8</v>
      </c>
      <c r="E35" s="8">
        <v>5</v>
      </c>
      <c r="F35" s="8">
        <v>0</v>
      </c>
      <c r="G35" s="12" t="s">
        <v>107854</v>
      </c>
      <c r="H35" s="8">
        <v>0</v>
      </c>
      <c r="I35" s="19">
        <v>14000000</v>
      </c>
      <c r="J35" s="19">
        <v>14000000</v>
      </c>
      <c r="K35" s="8">
        <v>0</v>
      </c>
      <c r="L35" s="8">
        <v>0</v>
      </c>
      <c r="M35" s="8" t="s">
        <v>107956</v>
      </c>
      <c r="N35" s="8" t="s">
        <v>3650</v>
      </c>
      <c r="O35" s="8" t="s">
        <v>107948</v>
      </c>
      <c r="P35" s="8">
        <v>7417700</v>
      </c>
      <c r="Q35" s="10" t="s">
        <v>107855</v>
      </c>
    </row>
    <row r="36" spans="1:17" ht="104.25" customHeight="1" x14ac:dyDescent="0.2">
      <c r="A36" s="8">
        <v>80111701</v>
      </c>
      <c r="B36" s="8" t="s">
        <v>107970</v>
      </c>
      <c r="C36" s="8">
        <v>8</v>
      </c>
      <c r="D36" s="8">
        <v>8</v>
      </c>
      <c r="E36" s="8">
        <v>5</v>
      </c>
      <c r="F36" s="8">
        <v>0</v>
      </c>
      <c r="G36" s="12" t="s">
        <v>107854</v>
      </c>
      <c r="H36" s="8">
        <v>0</v>
      </c>
      <c r="I36" s="19">
        <v>45000000</v>
      </c>
      <c r="J36" s="19">
        <v>45000000</v>
      </c>
      <c r="K36" s="8">
        <v>0</v>
      </c>
      <c r="L36" s="8">
        <v>0</v>
      </c>
      <c r="M36" s="8" t="s">
        <v>107956</v>
      </c>
      <c r="N36" s="8" t="s">
        <v>3650</v>
      </c>
      <c r="O36" s="8" t="s">
        <v>107948</v>
      </c>
      <c r="P36" s="8">
        <v>7417700</v>
      </c>
      <c r="Q36" s="10" t="s">
        <v>107855</v>
      </c>
    </row>
    <row r="37" spans="1:17" ht="99.75" customHeight="1" x14ac:dyDescent="0.2">
      <c r="A37" s="8">
        <v>80111701</v>
      </c>
      <c r="B37" s="8" t="s">
        <v>107971</v>
      </c>
      <c r="C37" s="8">
        <v>8</v>
      </c>
      <c r="D37" s="8">
        <v>8</v>
      </c>
      <c r="E37" s="8">
        <v>5</v>
      </c>
      <c r="F37" s="8">
        <v>0</v>
      </c>
      <c r="G37" s="12" t="s">
        <v>107854</v>
      </c>
      <c r="H37" s="8">
        <v>0</v>
      </c>
      <c r="I37" s="19">
        <v>21500000</v>
      </c>
      <c r="J37" s="19">
        <v>21500000</v>
      </c>
      <c r="K37" s="8">
        <v>0</v>
      </c>
      <c r="L37" s="8">
        <v>0</v>
      </c>
      <c r="M37" s="8" t="s">
        <v>107956</v>
      </c>
      <c r="N37" s="8" t="s">
        <v>3650</v>
      </c>
      <c r="O37" s="8" t="s">
        <v>107948</v>
      </c>
      <c r="P37" s="8">
        <v>7417700</v>
      </c>
      <c r="Q37" s="10" t="s">
        <v>107855</v>
      </c>
    </row>
    <row r="38" spans="1:17" ht="113.25" customHeight="1" x14ac:dyDescent="0.2">
      <c r="A38" s="8">
        <v>80111701</v>
      </c>
      <c r="B38" s="8" t="s">
        <v>107972</v>
      </c>
      <c r="C38" s="8">
        <v>8</v>
      </c>
      <c r="D38" s="8">
        <v>8</v>
      </c>
      <c r="E38" s="8">
        <v>5</v>
      </c>
      <c r="F38" s="8">
        <v>0</v>
      </c>
      <c r="G38" s="12" t="s">
        <v>107854</v>
      </c>
      <c r="H38" s="8">
        <v>0</v>
      </c>
      <c r="I38" s="19">
        <v>56000000</v>
      </c>
      <c r="J38" s="19">
        <v>56000000</v>
      </c>
      <c r="K38" s="8">
        <v>0</v>
      </c>
      <c r="L38" s="8">
        <v>0</v>
      </c>
      <c r="M38" s="8" t="s">
        <v>107956</v>
      </c>
      <c r="N38" s="8" t="s">
        <v>3650</v>
      </c>
      <c r="O38" s="8" t="s">
        <v>107948</v>
      </c>
      <c r="P38" s="8">
        <v>7417700</v>
      </c>
      <c r="Q38" s="10" t="s">
        <v>107855</v>
      </c>
    </row>
    <row r="39" spans="1:17" ht="107.25" customHeight="1" x14ac:dyDescent="0.2">
      <c r="A39" s="8">
        <v>80111701</v>
      </c>
      <c r="B39" s="20" t="s">
        <v>107973</v>
      </c>
      <c r="C39" s="8">
        <v>8</v>
      </c>
      <c r="D39" s="8">
        <v>8</v>
      </c>
      <c r="E39" s="8">
        <v>5</v>
      </c>
      <c r="F39" s="8">
        <v>0</v>
      </c>
      <c r="G39" s="12" t="s">
        <v>107854</v>
      </c>
      <c r="H39" s="8">
        <v>0</v>
      </c>
      <c r="I39" s="19">
        <v>56000000</v>
      </c>
      <c r="J39" s="19">
        <v>56000000</v>
      </c>
      <c r="K39" s="8">
        <v>0</v>
      </c>
      <c r="L39" s="8">
        <v>0</v>
      </c>
      <c r="M39" s="8" t="s">
        <v>107956</v>
      </c>
      <c r="N39" s="8" t="s">
        <v>3650</v>
      </c>
      <c r="O39" s="8" t="s">
        <v>107948</v>
      </c>
      <c r="P39" s="8">
        <v>7417700</v>
      </c>
      <c r="Q39" s="10" t="s">
        <v>107855</v>
      </c>
    </row>
    <row r="40" spans="1:17" ht="104.25" customHeight="1" x14ac:dyDescent="0.2">
      <c r="A40" s="8">
        <v>80111701</v>
      </c>
      <c r="B40" s="8" t="s">
        <v>107974</v>
      </c>
      <c r="C40" s="8">
        <v>8</v>
      </c>
      <c r="D40" s="8">
        <v>8</v>
      </c>
      <c r="E40" s="8">
        <v>5</v>
      </c>
      <c r="F40" s="8">
        <v>0</v>
      </c>
      <c r="G40" s="12" t="s">
        <v>107854</v>
      </c>
      <c r="H40" s="8">
        <v>0</v>
      </c>
      <c r="I40" s="19">
        <v>14000000</v>
      </c>
      <c r="J40" s="19">
        <v>14000000</v>
      </c>
      <c r="K40" s="8">
        <v>0</v>
      </c>
      <c r="L40" s="8">
        <v>0</v>
      </c>
      <c r="M40" s="8" t="s">
        <v>107956</v>
      </c>
      <c r="N40" s="8" t="s">
        <v>3650</v>
      </c>
      <c r="O40" s="8" t="s">
        <v>107948</v>
      </c>
      <c r="P40" s="8">
        <v>7417700</v>
      </c>
      <c r="Q40" s="10" t="s">
        <v>107855</v>
      </c>
    </row>
    <row r="41" spans="1:17" ht="93" customHeight="1" x14ac:dyDescent="0.2">
      <c r="A41" s="8">
        <v>80111701</v>
      </c>
      <c r="B41" s="8" t="s">
        <v>107975</v>
      </c>
      <c r="C41" s="8">
        <v>8</v>
      </c>
      <c r="D41" s="8">
        <v>8</v>
      </c>
      <c r="E41" s="8">
        <v>5</v>
      </c>
      <c r="F41" s="8">
        <v>0</v>
      </c>
      <c r="G41" s="12" t="s">
        <v>107854</v>
      </c>
      <c r="H41" s="8">
        <v>0</v>
      </c>
      <c r="I41" s="19">
        <v>75250000</v>
      </c>
      <c r="J41" s="19">
        <v>75250000</v>
      </c>
      <c r="K41" s="8">
        <v>0</v>
      </c>
      <c r="L41" s="8">
        <v>0</v>
      </c>
      <c r="M41" s="8" t="s">
        <v>107956</v>
      </c>
      <c r="N41" s="8" t="s">
        <v>3650</v>
      </c>
      <c r="O41" s="8" t="s">
        <v>107948</v>
      </c>
      <c r="P41" s="8">
        <v>7417700</v>
      </c>
      <c r="Q41" s="10" t="s">
        <v>107855</v>
      </c>
    </row>
    <row r="42" spans="1:17" ht="111.75" customHeight="1" x14ac:dyDescent="0.2">
      <c r="A42" s="8">
        <v>80111701</v>
      </c>
      <c r="B42" s="8" t="s">
        <v>107976</v>
      </c>
      <c r="C42" s="8">
        <v>8</v>
      </c>
      <c r="D42" s="8">
        <v>8</v>
      </c>
      <c r="E42" s="8">
        <v>5</v>
      </c>
      <c r="F42" s="8">
        <v>0</v>
      </c>
      <c r="G42" s="12" t="s">
        <v>107854</v>
      </c>
      <c r="H42" s="8">
        <v>0</v>
      </c>
      <c r="I42" s="19">
        <v>14000000</v>
      </c>
      <c r="J42" s="19">
        <v>14000000</v>
      </c>
      <c r="K42" s="8">
        <v>0</v>
      </c>
      <c r="L42" s="8">
        <v>0</v>
      </c>
      <c r="M42" s="8" t="s">
        <v>107956</v>
      </c>
      <c r="N42" s="8" t="s">
        <v>3650</v>
      </c>
      <c r="O42" s="8" t="s">
        <v>107948</v>
      </c>
      <c r="P42" s="8">
        <v>7417700</v>
      </c>
      <c r="Q42" s="10" t="s">
        <v>107855</v>
      </c>
    </row>
    <row r="43" spans="1:17" ht="81" customHeight="1" x14ac:dyDescent="0.2">
      <c r="A43" s="8" t="s">
        <v>108447</v>
      </c>
      <c r="B43" s="8" t="s">
        <v>107977</v>
      </c>
      <c r="C43" s="8">
        <v>8</v>
      </c>
      <c r="D43" s="8">
        <v>8</v>
      </c>
      <c r="E43" s="8">
        <v>5</v>
      </c>
      <c r="F43" s="8">
        <v>0</v>
      </c>
      <c r="G43" s="12" t="s">
        <v>107978</v>
      </c>
      <c r="H43" s="8">
        <v>0</v>
      </c>
      <c r="I43" s="19">
        <v>30000000</v>
      </c>
      <c r="J43" s="19">
        <v>30000000</v>
      </c>
      <c r="K43" s="8">
        <v>0</v>
      </c>
      <c r="L43" s="8">
        <v>0</v>
      </c>
      <c r="M43" s="8" t="s">
        <v>107956</v>
      </c>
      <c r="N43" s="8" t="s">
        <v>3650</v>
      </c>
      <c r="O43" s="8" t="s">
        <v>107948</v>
      </c>
      <c r="P43" s="8">
        <v>7417700</v>
      </c>
      <c r="Q43" s="10" t="s">
        <v>107855</v>
      </c>
    </row>
    <row r="44" spans="1:17" ht="87" customHeight="1" x14ac:dyDescent="0.2">
      <c r="A44" s="8" t="s">
        <v>108462</v>
      </c>
      <c r="B44" s="8" t="s">
        <v>107979</v>
      </c>
      <c r="C44" s="8">
        <v>8</v>
      </c>
      <c r="D44" s="8">
        <v>8</v>
      </c>
      <c r="E44" s="8">
        <v>5</v>
      </c>
      <c r="F44" s="8">
        <v>0</v>
      </c>
      <c r="G44" s="12" t="s">
        <v>107978</v>
      </c>
      <c r="H44" s="8">
        <v>0</v>
      </c>
      <c r="I44" s="19">
        <v>16000000</v>
      </c>
      <c r="J44" s="19">
        <v>16000000</v>
      </c>
      <c r="K44" s="8">
        <v>0</v>
      </c>
      <c r="L44" s="8">
        <v>0</v>
      </c>
      <c r="M44" s="8" t="s">
        <v>107956</v>
      </c>
      <c r="N44" s="8" t="s">
        <v>3650</v>
      </c>
      <c r="O44" s="8" t="s">
        <v>107948</v>
      </c>
      <c r="P44" s="8">
        <v>7417700</v>
      </c>
      <c r="Q44" s="10" t="s">
        <v>107855</v>
      </c>
    </row>
    <row r="45" spans="1:17" ht="82.5" customHeight="1" x14ac:dyDescent="0.2">
      <c r="A45" s="8" t="s">
        <v>108463</v>
      </c>
      <c r="B45" s="8" t="s">
        <v>107980</v>
      </c>
      <c r="C45" s="8">
        <v>8</v>
      </c>
      <c r="D45" s="8">
        <v>8</v>
      </c>
      <c r="E45" s="8">
        <v>5</v>
      </c>
      <c r="F45" s="8">
        <v>0</v>
      </c>
      <c r="G45" s="12" t="s">
        <v>107978</v>
      </c>
      <c r="H45" s="8">
        <v>0</v>
      </c>
      <c r="I45" s="19">
        <v>3432793</v>
      </c>
      <c r="J45" s="19">
        <v>3432793</v>
      </c>
      <c r="K45" s="8">
        <v>0</v>
      </c>
      <c r="L45" s="8">
        <v>0</v>
      </c>
      <c r="M45" s="8" t="s">
        <v>107956</v>
      </c>
      <c r="N45" s="8" t="s">
        <v>3650</v>
      </c>
      <c r="O45" s="8" t="s">
        <v>107948</v>
      </c>
      <c r="P45" s="8">
        <v>7417700</v>
      </c>
      <c r="Q45" s="10" t="s">
        <v>107855</v>
      </c>
    </row>
    <row r="46" spans="1:17" ht="104.25" customHeight="1" x14ac:dyDescent="0.2">
      <c r="A46" s="8" t="s">
        <v>108446</v>
      </c>
      <c r="B46" s="8" t="s">
        <v>107981</v>
      </c>
      <c r="C46" s="8">
        <v>8</v>
      </c>
      <c r="D46" s="8">
        <v>8</v>
      </c>
      <c r="E46" s="8">
        <v>5</v>
      </c>
      <c r="F46" s="8">
        <v>0</v>
      </c>
      <c r="G46" s="12" t="s">
        <v>107978</v>
      </c>
      <c r="H46" s="8">
        <v>0</v>
      </c>
      <c r="I46" s="19">
        <v>5000000</v>
      </c>
      <c r="J46" s="19">
        <v>5000000</v>
      </c>
      <c r="K46" s="8">
        <v>0</v>
      </c>
      <c r="L46" s="8">
        <v>0</v>
      </c>
      <c r="M46" s="8" t="s">
        <v>107956</v>
      </c>
      <c r="N46" s="8" t="s">
        <v>3650</v>
      </c>
      <c r="O46" s="8" t="s">
        <v>107948</v>
      </c>
      <c r="P46" s="8">
        <v>7417700</v>
      </c>
      <c r="Q46" s="10" t="s">
        <v>107855</v>
      </c>
    </row>
    <row r="47" spans="1:17" ht="129.75" customHeight="1" x14ac:dyDescent="0.2">
      <c r="A47" s="8" t="s">
        <v>108464</v>
      </c>
      <c r="B47" s="8" t="s">
        <v>107982</v>
      </c>
      <c r="C47" s="8">
        <v>8</v>
      </c>
      <c r="D47" s="8">
        <v>8</v>
      </c>
      <c r="E47" s="8">
        <v>5</v>
      </c>
      <c r="F47" s="8">
        <v>0</v>
      </c>
      <c r="G47" s="12" t="s">
        <v>107856</v>
      </c>
      <c r="H47" s="8">
        <v>0</v>
      </c>
      <c r="I47" s="19">
        <v>500000000</v>
      </c>
      <c r="J47" s="19">
        <v>500000000</v>
      </c>
      <c r="K47" s="8">
        <v>0</v>
      </c>
      <c r="L47" s="8">
        <v>0</v>
      </c>
      <c r="M47" s="8" t="s">
        <v>107956</v>
      </c>
      <c r="N47" s="8" t="s">
        <v>3650</v>
      </c>
      <c r="O47" s="8" t="s">
        <v>107948</v>
      </c>
      <c r="P47" s="8">
        <v>7417700</v>
      </c>
      <c r="Q47" s="10" t="s">
        <v>107855</v>
      </c>
    </row>
    <row r="48" spans="1:17" ht="44.25" customHeight="1" x14ac:dyDescent="0.2">
      <c r="A48" s="12">
        <v>55121500</v>
      </c>
      <c r="B48" s="12" t="s">
        <v>107983</v>
      </c>
      <c r="C48" s="8">
        <v>8</v>
      </c>
      <c r="D48" s="8">
        <v>8</v>
      </c>
      <c r="E48" s="8">
        <v>5</v>
      </c>
      <c r="F48" s="8">
        <v>0</v>
      </c>
      <c r="G48" s="12" t="s">
        <v>107978</v>
      </c>
      <c r="H48" s="12">
        <v>0</v>
      </c>
      <c r="I48" s="19">
        <v>35000000</v>
      </c>
      <c r="J48" s="19">
        <v>35000000</v>
      </c>
      <c r="K48" s="12">
        <v>0</v>
      </c>
      <c r="L48" s="8">
        <v>0</v>
      </c>
      <c r="M48" s="8" t="s">
        <v>107956</v>
      </c>
      <c r="N48" s="8" t="s">
        <v>3650</v>
      </c>
      <c r="O48" s="8" t="s">
        <v>107948</v>
      </c>
      <c r="P48" s="8">
        <v>7417700</v>
      </c>
      <c r="Q48" s="10" t="s">
        <v>107855</v>
      </c>
    </row>
    <row r="49" spans="1:17" ht="114.75" customHeight="1" thickBot="1" x14ac:dyDescent="0.25">
      <c r="A49" s="6">
        <v>80111701</v>
      </c>
      <c r="B49" s="6" t="s">
        <v>107984</v>
      </c>
      <c r="C49" s="6">
        <v>8</v>
      </c>
      <c r="D49" s="6">
        <v>8</v>
      </c>
      <c r="E49" s="6">
        <v>3</v>
      </c>
      <c r="F49" s="6">
        <v>1</v>
      </c>
      <c r="G49" s="8" t="s">
        <v>133</v>
      </c>
      <c r="H49" s="6">
        <v>0</v>
      </c>
      <c r="I49" s="21">
        <v>6300000</v>
      </c>
      <c r="J49" s="21">
        <v>39900000</v>
      </c>
      <c r="K49" s="6">
        <v>0</v>
      </c>
      <c r="L49" s="6">
        <v>0</v>
      </c>
      <c r="M49" s="8" t="s">
        <v>107956</v>
      </c>
      <c r="N49" s="8" t="s">
        <v>3650</v>
      </c>
      <c r="O49" s="6" t="s">
        <v>107800</v>
      </c>
      <c r="P49" s="8">
        <v>7417700</v>
      </c>
      <c r="Q49" s="6" t="s">
        <v>107801</v>
      </c>
    </row>
    <row r="50" spans="1:17" ht="51" x14ac:dyDescent="0.2">
      <c r="A50" s="8">
        <v>80111701</v>
      </c>
      <c r="B50" s="8" t="s">
        <v>107985</v>
      </c>
      <c r="C50" s="8">
        <v>8</v>
      </c>
      <c r="D50" s="8">
        <v>8</v>
      </c>
      <c r="E50" s="8">
        <v>5</v>
      </c>
      <c r="F50" s="8">
        <v>1</v>
      </c>
      <c r="G50" s="8" t="s">
        <v>133</v>
      </c>
      <c r="H50" s="8">
        <v>0</v>
      </c>
      <c r="I50" s="9">
        <v>112000000</v>
      </c>
      <c r="J50" s="9">
        <v>112000000</v>
      </c>
      <c r="K50" s="8">
        <v>0</v>
      </c>
      <c r="L50" s="8">
        <v>0</v>
      </c>
      <c r="M50" s="8" t="s">
        <v>107956</v>
      </c>
      <c r="N50" s="8" t="s">
        <v>3650</v>
      </c>
      <c r="O50" s="22" t="s">
        <v>107803</v>
      </c>
      <c r="P50" s="8">
        <v>7417700</v>
      </c>
      <c r="Q50" s="10" t="s">
        <v>107802</v>
      </c>
    </row>
    <row r="51" spans="1:17" ht="72.75" customHeight="1" thickBot="1" x14ac:dyDescent="0.25">
      <c r="A51" s="8">
        <v>80111701</v>
      </c>
      <c r="B51" s="8" t="s">
        <v>107986</v>
      </c>
      <c r="C51" s="8">
        <v>8</v>
      </c>
      <c r="D51" s="8">
        <v>8</v>
      </c>
      <c r="E51" s="8">
        <v>5</v>
      </c>
      <c r="F51" s="8">
        <v>1</v>
      </c>
      <c r="G51" s="8" t="s">
        <v>133</v>
      </c>
      <c r="H51" s="8">
        <v>0</v>
      </c>
      <c r="I51" s="9">
        <v>48000000</v>
      </c>
      <c r="J51" s="9">
        <v>48000000</v>
      </c>
      <c r="K51" s="8">
        <v>0</v>
      </c>
      <c r="L51" s="8">
        <v>0</v>
      </c>
      <c r="M51" s="8" t="s">
        <v>107956</v>
      </c>
      <c r="N51" s="8" t="s">
        <v>3650</v>
      </c>
      <c r="O51" s="23" t="s">
        <v>107803</v>
      </c>
      <c r="P51" s="8">
        <v>7417700</v>
      </c>
      <c r="Q51" s="10" t="s">
        <v>107802</v>
      </c>
    </row>
    <row r="52" spans="1:17" ht="72.75" customHeight="1" x14ac:dyDescent="0.2">
      <c r="A52" s="8" t="s">
        <v>108418</v>
      </c>
      <c r="B52" s="8" t="s">
        <v>107987</v>
      </c>
      <c r="C52" s="8">
        <v>8</v>
      </c>
      <c r="D52" s="8">
        <v>8</v>
      </c>
      <c r="E52" s="8">
        <v>5</v>
      </c>
      <c r="F52" s="8">
        <v>1</v>
      </c>
      <c r="G52" s="8" t="s">
        <v>65</v>
      </c>
      <c r="H52" s="8">
        <v>0</v>
      </c>
      <c r="I52" s="9">
        <v>131383201</v>
      </c>
      <c r="J52" s="9">
        <v>131383201</v>
      </c>
      <c r="K52" s="8">
        <v>0</v>
      </c>
      <c r="L52" s="8">
        <v>0</v>
      </c>
      <c r="M52" s="8" t="s">
        <v>107956</v>
      </c>
      <c r="N52" s="8" t="s">
        <v>3650</v>
      </c>
      <c r="O52" s="22" t="s">
        <v>107803</v>
      </c>
      <c r="P52" s="8">
        <v>7417700</v>
      </c>
      <c r="Q52" s="10" t="s">
        <v>107802</v>
      </c>
    </row>
    <row r="53" spans="1:17" ht="26.25" thickBot="1" x14ac:dyDescent="0.25">
      <c r="A53" s="8">
        <v>27112000</v>
      </c>
      <c r="B53" s="8" t="s">
        <v>107988</v>
      </c>
      <c r="C53" s="8">
        <v>8</v>
      </c>
      <c r="D53" s="8">
        <v>8</v>
      </c>
      <c r="E53" s="8">
        <v>5</v>
      </c>
      <c r="F53" s="8">
        <v>1</v>
      </c>
      <c r="G53" s="8" t="s">
        <v>51</v>
      </c>
      <c r="H53" s="8">
        <v>0</v>
      </c>
      <c r="I53" s="9">
        <v>50000000</v>
      </c>
      <c r="J53" s="9">
        <v>50000000</v>
      </c>
      <c r="K53" s="8">
        <v>0</v>
      </c>
      <c r="L53" s="8">
        <v>0</v>
      </c>
      <c r="M53" s="8" t="s">
        <v>107956</v>
      </c>
      <c r="N53" s="8" t="s">
        <v>3650</v>
      </c>
      <c r="O53" s="23" t="s">
        <v>107803</v>
      </c>
      <c r="P53" s="8">
        <v>7417700</v>
      </c>
      <c r="Q53" s="10" t="s">
        <v>107802</v>
      </c>
    </row>
    <row r="54" spans="1:17" ht="43.5" customHeight="1" x14ac:dyDescent="0.2">
      <c r="A54" s="8">
        <v>70111709</v>
      </c>
      <c r="B54" s="8" t="s">
        <v>107989</v>
      </c>
      <c r="C54" s="8">
        <v>8</v>
      </c>
      <c r="D54" s="8">
        <v>8</v>
      </c>
      <c r="E54" s="8">
        <v>5</v>
      </c>
      <c r="F54" s="8">
        <v>1</v>
      </c>
      <c r="G54" s="8" t="s">
        <v>51</v>
      </c>
      <c r="H54" s="8">
        <v>0</v>
      </c>
      <c r="I54" s="9">
        <v>60000000</v>
      </c>
      <c r="J54" s="9">
        <v>60000000</v>
      </c>
      <c r="K54" s="8">
        <v>0</v>
      </c>
      <c r="L54" s="8">
        <v>0</v>
      </c>
      <c r="M54" s="8" t="s">
        <v>107956</v>
      </c>
      <c r="N54" s="8" t="s">
        <v>3650</v>
      </c>
      <c r="O54" s="22" t="s">
        <v>107803</v>
      </c>
      <c r="P54" s="8">
        <v>7417700</v>
      </c>
      <c r="Q54" s="10" t="s">
        <v>107802</v>
      </c>
    </row>
    <row r="55" spans="1:17" ht="47.25" customHeight="1" thickBot="1" x14ac:dyDescent="0.25">
      <c r="A55" s="8">
        <v>80111701</v>
      </c>
      <c r="B55" s="8" t="s">
        <v>107990</v>
      </c>
      <c r="C55" s="8">
        <v>8</v>
      </c>
      <c r="D55" s="8">
        <v>8</v>
      </c>
      <c r="E55" s="8">
        <v>5</v>
      </c>
      <c r="F55" s="8">
        <v>1</v>
      </c>
      <c r="G55" s="8" t="s">
        <v>133</v>
      </c>
      <c r="H55" s="8">
        <v>0</v>
      </c>
      <c r="I55" s="9">
        <v>14000000</v>
      </c>
      <c r="J55" s="9">
        <v>14000000</v>
      </c>
      <c r="K55" s="8">
        <v>0</v>
      </c>
      <c r="L55" s="8">
        <v>0</v>
      </c>
      <c r="M55" s="8" t="s">
        <v>107956</v>
      </c>
      <c r="N55" s="8" t="s">
        <v>3650</v>
      </c>
      <c r="O55" s="23" t="s">
        <v>107803</v>
      </c>
      <c r="P55" s="8">
        <v>7417700</v>
      </c>
      <c r="Q55" s="10" t="s">
        <v>107802</v>
      </c>
    </row>
    <row r="56" spans="1:17" ht="54.75" customHeight="1" x14ac:dyDescent="0.2">
      <c r="A56" s="8">
        <v>82101500</v>
      </c>
      <c r="B56" s="8" t="s">
        <v>107991</v>
      </c>
      <c r="C56" s="8">
        <v>8</v>
      </c>
      <c r="D56" s="8">
        <v>8</v>
      </c>
      <c r="E56" s="8">
        <v>5</v>
      </c>
      <c r="F56" s="8">
        <v>1</v>
      </c>
      <c r="G56" s="8" t="s">
        <v>51</v>
      </c>
      <c r="H56" s="8">
        <v>0</v>
      </c>
      <c r="I56" s="9">
        <v>4500000</v>
      </c>
      <c r="J56" s="9">
        <v>4500000</v>
      </c>
      <c r="K56" s="8">
        <v>0</v>
      </c>
      <c r="L56" s="8">
        <v>0</v>
      </c>
      <c r="M56" s="8" t="s">
        <v>107956</v>
      </c>
      <c r="N56" s="8" t="s">
        <v>3650</v>
      </c>
      <c r="O56" s="22" t="s">
        <v>107803</v>
      </c>
      <c r="P56" s="8">
        <v>7417700</v>
      </c>
      <c r="Q56" s="10" t="s">
        <v>107802</v>
      </c>
    </row>
    <row r="57" spans="1:17" ht="60.75" customHeight="1" thickBot="1" x14ac:dyDescent="0.25">
      <c r="A57" s="8">
        <v>72153900</v>
      </c>
      <c r="B57" s="8" t="s">
        <v>107992</v>
      </c>
      <c r="C57" s="8">
        <v>8</v>
      </c>
      <c r="D57" s="8">
        <v>8</v>
      </c>
      <c r="E57" s="8">
        <v>5</v>
      </c>
      <c r="F57" s="8">
        <v>1</v>
      </c>
      <c r="G57" s="8" t="s">
        <v>140</v>
      </c>
      <c r="H57" s="8">
        <v>0</v>
      </c>
      <c r="I57" s="9">
        <v>50000000</v>
      </c>
      <c r="J57" s="9">
        <v>50000000</v>
      </c>
      <c r="K57" s="8">
        <v>0</v>
      </c>
      <c r="L57" s="8">
        <v>0</v>
      </c>
      <c r="M57" s="8" t="s">
        <v>107956</v>
      </c>
      <c r="N57" s="8" t="s">
        <v>3650</v>
      </c>
      <c r="O57" s="23" t="s">
        <v>107803</v>
      </c>
      <c r="P57" s="8">
        <v>7417700</v>
      </c>
      <c r="Q57" s="10" t="s">
        <v>107802</v>
      </c>
    </row>
    <row r="58" spans="1:17" ht="51" x14ac:dyDescent="0.2">
      <c r="A58" s="8" t="s">
        <v>108419</v>
      </c>
      <c r="B58" s="8" t="s">
        <v>108420</v>
      </c>
      <c r="C58" s="8">
        <v>8</v>
      </c>
      <c r="D58" s="8">
        <v>8</v>
      </c>
      <c r="E58" s="8">
        <v>5</v>
      </c>
      <c r="F58" s="8">
        <v>1</v>
      </c>
      <c r="G58" s="8" t="s">
        <v>140</v>
      </c>
      <c r="H58" s="8">
        <v>0</v>
      </c>
      <c r="I58" s="9">
        <v>20000000</v>
      </c>
      <c r="J58" s="9">
        <v>20000000</v>
      </c>
      <c r="K58" s="8">
        <v>0</v>
      </c>
      <c r="L58" s="8">
        <v>0</v>
      </c>
      <c r="M58" s="8" t="s">
        <v>107956</v>
      </c>
      <c r="N58" s="8" t="s">
        <v>3650</v>
      </c>
      <c r="O58" s="22" t="s">
        <v>107803</v>
      </c>
      <c r="P58" s="8">
        <v>7417700</v>
      </c>
      <c r="Q58" s="10" t="s">
        <v>107802</v>
      </c>
    </row>
    <row r="59" spans="1:17" ht="64.5" thickBot="1" x14ac:dyDescent="0.25">
      <c r="A59" s="8">
        <v>80111701</v>
      </c>
      <c r="B59" s="8" t="s">
        <v>108423</v>
      </c>
      <c r="C59" s="8">
        <v>8</v>
      </c>
      <c r="D59" s="8">
        <v>8</v>
      </c>
      <c r="E59" s="8">
        <v>5</v>
      </c>
      <c r="F59" s="8">
        <v>1</v>
      </c>
      <c r="G59" s="8" t="s">
        <v>133</v>
      </c>
      <c r="H59" s="8">
        <v>0</v>
      </c>
      <c r="I59" s="9">
        <v>14000000</v>
      </c>
      <c r="J59" s="9">
        <v>14000000</v>
      </c>
      <c r="K59" s="8">
        <v>0</v>
      </c>
      <c r="L59" s="8">
        <v>0</v>
      </c>
      <c r="M59" s="8" t="s">
        <v>107956</v>
      </c>
      <c r="N59" s="8" t="s">
        <v>3650</v>
      </c>
      <c r="O59" s="23" t="s">
        <v>107803</v>
      </c>
      <c r="P59" s="8">
        <v>7417700</v>
      </c>
      <c r="Q59" s="10" t="s">
        <v>107802</v>
      </c>
    </row>
    <row r="60" spans="1:17" ht="68.25" customHeight="1" x14ac:dyDescent="0.2">
      <c r="A60" s="8" t="s">
        <v>108421</v>
      </c>
      <c r="B60" s="8" t="s">
        <v>107993</v>
      </c>
      <c r="C60" s="8">
        <v>8</v>
      </c>
      <c r="D60" s="8">
        <v>8</v>
      </c>
      <c r="E60" s="8">
        <v>5</v>
      </c>
      <c r="F60" s="8">
        <v>1</v>
      </c>
      <c r="G60" s="8" t="s">
        <v>140</v>
      </c>
      <c r="H60" s="8">
        <v>0</v>
      </c>
      <c r="I60" s="9">
        <v>12000000</v>
      </c>
      <c r="J60" s="9">
        <v>12000000</v>
      </c>
      <c r="K60" s="8">
        <v>0</v>
      </c>
      <c r="L60" s="8">
        <v>0</v>
      </c>
      <c r="M60" s="8" t="s">
        <v>107956</v>
      </c>
      <c r="N60" s="8" t="s">
        <v>3650</v>
      </c>
      <c r="O60" s="22" t="s">
        <v>107803</v>
      </c>
      <c r="P60" s="8">
        <v>7417700</v>
      </c>
      <c r="Q60" s="10" t="s">
        <v>107802</v>
      </c>
    </row>
    <row r="61" spans="1:17" ht="64.5" thickBot="1" x14ac:dyDescent="0.25">
      <c r="A61" s="8">
        <v>80111701</v>
      </c>
      <c r="B61" s="8" t="s">
        <v>108422</v>
      </c>
      <c r="C61" s="8">
        <v>8</v>
      </c>
      <c r="D61" s="8">
        <v>8</v>
      </c>
      <c r="E61" s="8">
        <v>5</v>
      </c>
      <c r="F61" s="8">
        <v>1</v>
      </c>
      <c r="G61" s="8" t="s">
        <v>133</v>
      </c>
      <c r="H61" s="8">
        <v>0</v>
      </c>
      <c r="I61" s="9">
        <v>30000000</v>
      </c>
      <c r="J61" s="9">
        <v>30000000</v>
      </c>
      <c r="K61" s="8">
        <v>0</v>
      </c>
      <c r="L61" s="8">
        <v>0</v>
      </c>
      <c r="M61" s="8" t="s">
        <v>107956</v>
      </c>
      <c r="N61" s="8" t="s">
        <v>3650</v>
      </c>
      <c r="O61" s="23" t="s">
        <v>107803</v>
      </c>
      <c r="P61" s="8">
        <v>7417700</v>
      </c>
      <c r="Q61" s="10" t="s">
        <v>107802</v>
      </c>
    </row>
    <row r="62" spans="1:17" ht="51" x14ac:dyDescent="0.2">
      <c r="A62" s="8">
        <v>80111701</v>
      </c>
      <c r="B62" s="8" t="s">
        <v>107994</v>
      </c>
      <c r="C62" s="8">
        <v>8</v>
      </c>
      <c r="D62" s="8">
        <v>8</v>
      </c>
      <c r="E62" s="8">
        <v>5</v>
      </c>
      <c r="F62" s="8">
        <v>1</v>
      </c>
      <c r="G62" s="8" t="s">
        <v>133</v>
      </c>
      <c r="H62" s="8">
        <v>0</v>
      </c>
      <c r="I62" s="9">
        <v>10000000</v>
      </c>
      <c r="J62" s="9">
        <v>11744031</v>
      </c>
      <c r="K62" s="8">
        <v>0</v>
      </c>
      <c r="L62" s="8">
        <v>0</v>
      </c>
      <c r="M62" s="8" t="s">
        <v>107956</v>
      </c>
      <c r="N62" s="8" t="s">
        <v>3650</v>
      </c>
      <c r="O62" s="22" t="s">
        <v>107803</v>
      </c>
      <c r="P62" s="8">
        <v>7417700</v>
      </c>
      <c r="Q62" s="10" t="s">
        <v>107802</v>
      </c>
    </row>
    <row r="63" spans="1:17" ht="51.75" thickBot="1" x14ac:dyDescent="0.25">
      <c r="A63" s="8">
        <v>80111701</v>
      </c>
      <c r="B63" s="8" t="s">
        <v>107995</v>
      </c>
      <c r="C63" s="8">
        <v>8</v>
      </c>
      <c r="D63" s="8">
        <v>8</v>
      </c>
      <c r="E63" s="8">
        <v>5</v>
      </c>
      <c r="F63" s="8">
        <v>1</v>
      </c>
      <c r="G63" s="8" t="s">
        <v>133</v>
      </c>
      <c r="H63" s="8">
        <v>0</v>
      </c>
      <c r="I63" s="9">
        <v>15000000</v>
      </c>
      <c r="J63" s="9">
        <v>15000000</v>
      </c>
      <c r="K63" s="8">
        <v>0</v>
      </c>
      <c r="L63" s="8">
        <v>0</v>
      </c>
      <c r="M63" s="8" t="s">
        <v>107956</v>
      </c>
      <c r="N63" s="8" t="s">
        <v>3650</v>
      </c>
      <c r="O63" s="23" t="s">
        <v>107803</v>
      </c>
      <c r="P63" s="8">
        <v>7417700</v>
      </c>
      <c r="Q63" s="10" t="s">
        <v>107802</v>
      </c>
    </row>
    <row r="64" spans="1:17" ht="51" x14ac:dyDescent="0.2">
      <c r="A64" s="8">
        <v>80111701</v>
      </c>
      <c r="B64" s="8" t="s">
        <v>107995</v>
      </c>
      <c r="C64" s="8">
        <v>8</v>
      </c>
      <c r="D64" s="8">
        <v>8</v>
      </c>
      <c r="E64" s="8">
        <v>5</v>
      </c>
      <c r="F64" s="8">
        <v>1</v>
      </c>
      <c r="G64" s="8" t="s">
        <v>133</v>
      </c>
      <c r="H64" s="8">
        <v>0</v>
      </c>
      <c r="I64" s="9">
        <v>12800000</v>
      </c>
      <c r="J64" s="9">
        <v>12800000</v>
      </c>
      <c r="K64" s="8">
        <v>0</v>
      </c>
      <c r="L64" s="8">
        <v>0</v>
      </c>
      <c r="M64" s="8" t="s">
        <v>107956</v>
      </c>
      <c r="N64" s="8" t="s">
        <v>3650</v>
      </c>
      <c r="O64" s="22" t="s">
        <v>107803</v>
      </c>
      <c r="P64" s="8">
        <v>7417700</v>
      </c>
      <c r="Q64" s="10" t="s">
        <v>107802</v>
      </c>
    </row>
    <row r="65" spans="1:17" ht="66" customHeight="1" thickBot="1" x14ac:dyDescent="0.25">
      <c r="A65" s="8" t="s">
        <v>108424</v>
      </c>
      <c r="B65" s="8" t="s">
        <v>107996</v>
      </c>
      <c r="C65" s="8">
        <v>8</v>
      </c>
      <c r="D65" s="8">
        <v>8</v>
      </c>
      <c r="E65" s="8">
        <v>5</v>
      </c>
      <c r="F65" s="8">
        <v>1</v>
      </c>
      <c r="G65" s="8" t="s">
        <v>140</v>
      </c>
      <c r="H65" s="8">
        <v>0</v>
      </c>
      <c r="I65" s="9">
        <v>22666667</v>
      </c>
      <c r="J65" s="9">
        <v>22666667</v>
      </c>
      <c r="K65" s="8">
        <v>0</v>
      </c>
      <c r="L65" s="8">
        <v>0</v>
      </c>
      <c r="M65" s="8" t="s">
        <v>107956</v>
      </c>
      <c r="N65" s="8" t="s">
        <v>3650</v>
      </c>
      <c r="O65" s="23" t="s">
        <v>107803</v>
      </c>
      <c r="P65" s="8">
        <v>7417700</v>
      </c>
      <c r="Q65" s="10" t="s">
        <v>107802</v>
      </c>
    </row>
    <row r="66" spans="1:17" ht="51" x14ac:dyDescent="0.2">
      <c r="A66" s="8">
        <v>80111701</v>
      </c>
      <c r="B66" s="8" t="s">
        <v>107997</v>
      </c>
      <c r="C66" s="8">
        <v>8</v>
      </c>
      <c r="D66" s="8">
        <v>8</v>
      </c>
      <c r="E66" s="8">
        <v>5</v>
      </c>
      <c r="F66" s="8">
        <v>1</v>
      </c>
      <c r="G66" s="8" t="s">
        <v>133</v>
      </c>
      <c r="H66" s="8">
        <v>0</v>
      </c>
      <c r="I66" s="9">
        <v>6450000</v>
      </c>
      <c r="J66" s="9">
        <v>6450000</v>
      </c>
      <c r="K66" s="8">
        <v>0</v>
      </c>
      <c r="L66" s="8">
        <v>0</v>
      </c>
      <c r="M66" s="8" t="s">
        <v>107956</v>
      </c>
      <c r="N66" s="8" t="s">
        <v>3650</v>
      </c>
      <c r="O66" s="22" t="s">
        <v>107803</v>
      </c>
      <c r="P66" s="8">
        <v>7417700</v>
      </c>
      <c r="Q66" s="10" t="s">
        <v>107802</v>
      </c>
    </row>
    <row r="67" spans="1:17" ht="39" thickBot="1" x14ac:dyDescent="0.25">
      <c r="A67" s="8">
        <v>80111701</v>
      </c>
      <c r="B67" s="8" t="s">
        <v>107998</v>
      </c>
      <c r="C67" s="8">
        <v>8</v>
      </c>
      <c r="D67" s="8">
        <v>8</v>
      </c>
      <c r="E67" s="8">
        <v>5</v>
      </c>
      <c r="F67" s="8">
        <v>1</v>
      </c>
      <c r="G67" s="8" t="s">
        <v>133</v>
      </c>
      <c r="H67" s="8">
        <v>0</v>
      </c>
      <c r="I67" s="9">
        <v>23550000</v>
      </c>
      <c r="J67" s="9">
        <v>23550000</v>
      </c>
      <c r="K67" s="8">
        <v>0</v>
      </c>
      <c r="L67" s="8">
        <v>0</v>
      </c>
      <c r="M67" s="8" t="s">
        <v>107956</v>
      </c>
      <c r="N67" s="8" t="s">
        <v>3650</v>
      </c>
      <c r="O67" s="23" t="s">
        <v>107803</v>
      </c>
      <c r="P67" s="8">
        <v>7417700</v>
      </c>
      <c r="Q67" s="10" t="s">
        <v>107802</v>
      </c>
    </row>
    <row r="68" spans="1:17" ht="51" x14ac:dyDescent="0.2">
      <c r="A68" s="8">
        <v>80111701</v>
      </c>
      <c r="B68" s="8" t="s">
        <v>107999</v>
      </c>
      <c r="C68" s="8">
        <v>8</v>
      </c>
      <c r="D68" s="8">
        <v>8</v>
      </c>
      <c r="E68" s="8">
        <v>5</v>
      </c>
      <c r="F68" s="8">
        <v>1</v>
      </c>
      <c r="G68" s="8" t="s">
        <v>133</v>
      </c>
      <c r="H68" s="8">
        <v>0</v>
      </c>
      <c r="I68" s="9">
        <v>28000000</v>
      </c>
      <c r="J68" s="9">
        <v>28000000</v>
      </c>
      <c r="K68" s="8">
        <v>0</v>
      </c>
      <c r="L68" s="8">
        <v>0</v>
      </c>
      <c r="M68" s="8" t="s">
        <v>107956</v>
      </c>
      <c r="N68" s="8" t="s">
        <v>3650</v>
      </c>
      <c r="O68" s="22" t="s">
        <v>107803</v>
      </c>
      <c r="P68" s="8">
        <v>7417700</v>
      </c>
      <c r="Q68" s="10" t="s">
        <v>107802</v>
      </c>
    </row>
    <row r="69" spans="1:17" ht="51.75" thickBot="1" x14ac:dyDescent="0.25">
      <c r="A69" s="8" t="s">
        <v>108425</v>
      </c>
      <c r="B69" s="8" t="s">
        <v>108000</v>
      </c>
      <c r="C69" s="8">
        <v>8</v>
      </c>
      <c r="D69" s="8">
        <v>8</v>
      </c>
      <c r="E69" s="8">
        <v>5</v>
      </c>
      <c r="F69" s="8">
        <v>1</v>
      </c>
      <c r="G69" s="8" t="s">
        <v>140</v>
      </c>
      <c r="H69" s="8">
        <v>0</v>
      </c>
      <c r="I69" s="9">
        <v>77000000</v>
      </c>
      <c r="J69" s="9">
        <v>77000000</v>
      </c>
      <c r="K69" s="8">
        <v>0</v>
      </c>
      <c r="L69" s="8">
        <v>0</v>
      </c>
      <c r="M69" s="8" t="s">
        <v>107956</v>
      </c>
      <c r="N69" s="8" t="s">
        <v>3650</v>
      </c>
      <c r="O69" s="23" t="s">
        <v>107803</v>
      </c>
      <c r="P69" s="8">
        <v>7417700</v>
      </c>
      <c r="Q69" s="10" t="s">
        <v>107802</v>
      </c>
    </row>
    <row r="70" spans="1:17" ht="51" x14ac:dyDescent="0.2">
      <c r="A70" s="8">
        <v>80111701</v>
      </c>
      <c r="B70" s="8" t="s">
        <v>108001</v>
      </c>
      <c r="C70" s="8">
        <v>8</v>
      </c>
      <c r="D70" s="8">
        <v>8</v>
      </c>
      <c r="E70" s="8">
        <v>5</v>
      </c>
      <c r="F70" s="8">
        <v>1</v>
      </c>
      <c r="G70" s="8" t="s">
        <v>133</v>
      </c>
      <c r="H70" s="8">
        <v>0</v>
      </c>
      <c r="I70" s="9">
        <v>9000000</v>
      </c>
      <c r="J70" s="9">
        <v>9000000</v>
      </c>
      <c r="K70" s="8">
        <v>0</v>
      </c>
      <c r="L70" s="8">
        <v>0</v>
      </c>
      <c r="M70" s="8" t="s">
        <v>107956</v>
      </c>
      <c r="N70" s="8" t="s">
        <v>3650</v>
      </c>
      <c r="O70" s="22" t="s">
        <v>107803</v>
      </c>
      <c r="P70" s="8">
        <v>7417700</v>
      </c>
      <c r="Q70" s="10" t="s">
        <v>107802</v>
      </c>
    </row>
    <row r="71" spans="1:17" ht="77.25" thickBot="1" x14ac:dyDescent="0.25">
      <c r="A71" s="8" t="s">
        <v>108426</v>
      </c>
      <c r="B71" s="8" t="s">
        <v>108002</v>
      </c>
      <c r="C71" s="8">
        <v>8</v>
      </c>
      <c r="D71" s="8">
        <v>8</v>
      </c>
      <c r="E71" s="8">
        <v>5</v>
      </c>
      <c r="F71" s="8">
        <v>1</v>
      </c>
      <c r="G71" s="8" t="s">
        <v>140</v>
      </c>
      <c r="H71" s="8">
        <v>0</v>
      </c>
      <c r="I71" s="9">
        <v>8400000</v>
      </c>
      <c r="J71" s="9">
        <v>8400000</v>
      </c>
      <c r="K71" s="8">
        <v>0</v>
      </c>
      <c r="L71" s="8">
        <v>0</v>
      </c>
      <c r="M71" s="8" t="s">
        <v>107956</v>
      </c>
      <c r="N71" s="8" t="s">
        <v>3650</v>
      </c>
      <c r="O71" s="23" t="s">
        <v>107803</v>
      </c>
      <c r="P71" s="8">
        <v>7417700</v>
      </c>
      <c r="Q71" s="10" t="s">
        <v>107802</v>
      </c>
    </row>
    <row r="72" spans="1:17" ht="38.25" x14ac:dyDescent="0.2">
      <c r="A72" s="8">
        <v>80111701</v>
      </c>
      <c r="B72" s="8" t="s">
        <v>108003</v>
      </c>
      <c r="C72" s="8">
        <v>8</v>
      </c>
      <c r="D72" s="8">
        <v>8</v>
      </c>
      <c r="E72" s="8">
        <v>5</v>
      </c>
      <c r="F72" s="8">
        <v>1</v>
      </c>
      <c r="G72" s="8" t="s">
        <v>133</v>
      </c>
      <c r="H72" s="8">
        <v>0</v>
      </c>
      <c r="I72" s="9">
        <v>4800000</v>
      </c>
      <c r="J72" s="9">
        <v>4800000</v>
      </c>
      <c r="K72" s="8">
        <v>0</v>
      </c>
      <c r="L72" s="8">
        <v>0</v>
      </c>
      <c r="M72" s="8" t="s">
        <v>107956</v>
      </c>
      <c r="N72" s="8" t="s">
        <v>3650</v>
      </c>
      <c r="O72" s="22" t="s">
        <v>107803</v>
      </c>
      <c r="P72" s="8">
        <v>7417700</v>
      </c>
      <c r="Q72" s="10" t="s">
        <v>107802</v>
      </c>
    </row>
    <row r="73" spans="1:17" ht="51.75" thickBot="1" x14ac:dyDescent="0.25">
      <c r="A73" s="8">
        <v>80111701</v>
      </c>
      <c r="B73" s="8" t="s">
        <v>108004</v>
      </c>
      <c r="C73" s="8">
        <v>8</v>
      </c>
      <c r="D73" s="8">
        <v>8</v>
      </c>
      <c r="E73" s="8">
        <v>5</v>
      </c>
      <c r="F73" s="8">
        <v>1</v>
      </c>
      <c r="G73" s="8" t="s">
        <v>133</v>
      </c>
      <c r="H73" s="8">
        <v>0</v>
      </c>
      <c r="I73" s="9">
        <v>14000000</v>
      </c>
      <c r="J73" s="9">
        <v>14000000</v>
      </c>
      <c r="K73" s="8">
        <v>0</v>
      </c>
      <c r="L73" s="8">
        <v>0</v>
      </c>
      <c r="M73" s="8" t="s">
        <v>107956</v>
      </c>
      <c r="N73" s="8" t="s">
        <v>3650</v>
      </c>
      <c r="O73" s="23" t="s">
        <v>107803</v>
      </c>
      <c r="P73" s="8">
        <v>7417700</v>
      </c>
      <c r="Q73" s="10" t="s">
        <v>107802</v>
      </c>
    </row>
    <row r="74" spans="1:17" ht="51" x14ac:dyDescent="0.2">
      <c r="A74" s="8">
        <v>80111701</v>
      </c>
      <c r="B74" s="8" t="s">
        <v>108005</v>
      </c>
      <c r="C74" s="8">
        <v>8</v>
      </c>
      <c r="D74" s="8">
        <v>8</v>
      </c>
      <c r="E74" s="8">
        <v>5</v>
      </c>
      <c r="F74" s="8">
        <v>1</v>
      </c>
      <c r="G74" s="8" t="s">
        <v>133</v>
      </c>
      <c r="H74" s="8">
        <v>0</v>
      </c>
      <c r="I74" s="9">
        <v>16600000</v>
      </c>
      <c r="J74" s="9">
        <v>16600000</v>
      </c>
      <c r="K74" s="8">
        <v>0</v>
      </c>
      <c r="L74" s="8">
        <v>0</v>
      </c>
      <c r="M74" s="8" t="s">
        <v>107956</v>
      </c>
      <c r="N74" s="8" t="s">
        <v>3650</v>
      </c>
      <c r="O74" s="22" t="s">
        <v>107803</v>
      </c>
      <c r="P74" s="8">
        <v>7417700</v>
      </c>
      <c r="Q74" s="10" t="s">
        <v>107802</v>
      </c>
    </row>
    <row r="75" spans="1:17" ht="39" thickBot="1" x14ac:dyDescent="0.25">
      <c r="A75" s="8" t="s">
        <v>108427</v>
      </c>
      <c r="B75" s="8" t="s">
        <v>108006</v>
      </c>
      <c r="C75" s="8">
        <v>8</v>
      </c>
      <c r="D75" s="8">
        <v>8</v>
      </c>
      <c r="E75" s="8">
        <v>5</v>
      </c>
      <c r="F75" s="8">
        <v>1</v>
      </c>
      <c r="G75" s="8" t="s">
        <v>72</v>
      </c>
      <c r="H75" s="8">
        <v>0</v>
      </c>
      <c r="I75" s="9">
        <v>25000000</v>
      </c>
      <c r="J75" s="9">
        <v>25000000</v>
      </c>
      <c r="K75" s="8">
        <v>0</v>
      </c>
      <c r="L75" s="8">
        <v>0</v>
      </c>
      <c r="M75" s="8" t="s">
        <v>107956</v>
      </c>
      <c r="N75" s="8" t="s">
        <v>3650</v>
      </c>
      <c r="O75" s="23" t="s">
        <v>107803</v>
      </c>
      <c r="P75" s="8">
        <v>7417700</v>
      </c>
      <c r="Q75" s="10" t="s">
        <v>107802</v>
      </c>
    </row>
    <row r="76" spans="1:17" ht="25.5" x14ac:dyDescent="0.2">
      <c r="A76" s="8">
        <v>70141500</v>
      </c>
      <c r="B76" s="8" t="s">
        <v>108007</v>
      </c>
      <c r="C76" s="8">
        <v>8</v>
      </c>
      <c r="D76" s="8">
        <v>8</v>
      </c>
      <c r="E76" s="8">
        <v>5</v>
      </c>
      <c r="F76" s="8">
        <v>1</v>
      </c>
      <c r="G76" s="8" t="s">
        <v>108008</v>
      </c>
      <c r="H76" s="8">
        <v>0</v>
      </c>
      <c r="I76" s="9">
        <v>143000000</v>
      </c>
      <c r="J76" s="9">
        <v>143000000</v>
      </c>
      <c r="K76" s="8">
        <v>0</v>
      </c>
      <c r="L76" s="8">
        <v>0</v>
      </c>
      <c r="M76" s="8" t="s">
        <v>107956</v>
      </c>
      <c r="N76" s="8" t="s">
        <v>3650</v>
      </c>
      <c r="O76" s="22" t="s">
        <v>107803</v>
      </c>
      <c r="P76" s="8">
        <v>7417700</v>
      </c>
      <c r="Q76" s="10" t="s">
        <v>107802</v>
      </c>
    </row>
    <row r="77" spans="1:17" ht="39" thickBot="1" x14ac:dyDescent="0.25">
      <c r="A77" s="8">
        <v>80111701</v>
      </c>
      <c r="B77" s="8" t="s">
        <v>108009</v>
      </c>
      <c r="C77" s="8">
        <v>8</v>
      </c>
      <c r="D77" s="8">
        <v>8</v>
      </c>
      <c r="E77" s="8">
        <v>5</v>
      </c>
      <c r="F77" s="8">
        <v>1</v>
      </c>
      <c r="G77" s="8" t="s">
        <v>133</v>
      </c>
      <c r="H77" s="8">
        <v>0</v>
      </c>
      <c r="I77" s="9">
        <v>8533334</v>
      </c>
      <c r="J77" s="9">
        <v>8533334</v>
      </c>
      <c r="K77" s="8">
        <v>0</v>
      </c>
      <c r="L77" s="8">
        <v>0</v>
      </c>
      <c r="M77" s="8" t="s">
        <v>107956</v>
      </c>
      <c r="N77" s="8" t="s">
        <v>3650</v>
      </c>
      <c r="O77" s="23" t="s">
        <v>107803</v>
      </c>
      <c r="P77" s="8">
        <v>7417700</v>
      </c>
      <c r="Q77" s="10" t="s">
        <v>107802</v>
      </c>
    </row>
    <row r="78" spans="1:17" ht="25.5" x14ac:dyDescent="0.2">
      <c r="A78" s="8">
        <v>70141500</v>
      </c>
      <c r="B78" s="8" t="s">
        <v>108007</v>
      </c>
      <c r="C78" s="8">
        <v>8</v>
      </c>
      <c r="D78" s="8">
        <v>8</v>
      </c>
      <c r="E78" s="8">
        <v>5</v>
      </c>
      <c r="F78" s="8">
        <v>1</v>
      </c>
      <c r="G78" s="8" t="s">
        <v>108008</v>
      </c>
      <c r="H78" s="8">
        <v>0</v>
      </c>
      <c r="I78" s="9">
        <v>50000000</v>
      </c>
      <c r="J78" s="9">
        <v>50000000</v>
      </c>
      <c r="K78" s="8">
        <v>0</v>
      </c>
      <c r="L78" s="8">
        <v>0</v>
      </c>
      <c r="M78" s="8" t="s">
        <v>107956</v>
      </c>
      <c r="N78" s="8" t="s">
        <v>3650</v>
      </c>
      <c r="O78" s="22" t="s">
        <v>107803</v>
      </c>
      <c r="P78" s="8">
        <v>7417700</v>
      </c>
      <c r="Q78" s="10" t="s">
        <v>107802</v>
      </c>
    </row>
    <row r="79" spans="1:17" ht="51.75" thickBot="1" x14ac:dyDescent="0.25">
      <c r="A79" s="8">
        <v>80111701</v>
      </c>
      <c r="B79" s="8" t="s">
        <v>108010</v>
      </c>
      <c r="C79" s="8">
        <v>8</v>
      </c>
      <c r="D79" s="8">
        <v>8</v>
      </c>
      <c r="E79" s="8">
        <v>5</v>
      </c>
      <c r="F79" s="8">
        <v>1</v>
      </c>
      <c r="G79" s="8" t="s">
        <v>133</v>
      </c>
      <c r="H79" s="8">
        <v>0</v>
      </c>
      <c r="I79" s="9">
        <v>14000000</v>
      </c>
      <c r="J79" s="9">
        <v>14000000</v>
      </c>
      <c r="K79" s="8">
        <v>0</v>
      </c>
      <c r="L79" s="8">
        <v>0</v>
      </c>
      <c r="M79" s="8" t="s">
        <v>107956</v>
      </c>
      <c r="N79" s="8" t="s">
        <v>3650</v>
      </c>
      <c r="O79" s="23" t="s">
        <v>107803</v>
      </c>
      <c r="P79" s="8">
        <v>7417700</v>
      </c>
      <c r="Q79" s="10" t="s">
        <v>107802</v>
      </c>
    </row>
    <row r="80" spans="1:17" ht="25.5" x14ac:dyDescent="0.2">
      <c r="A80" s="8">
        <v>80111701</v>
      </c>
      <c r="B80" s="8" t="s">
        <v>108011</v>
      </c>
      <c r="C80" s="8">
        <v>8</v>
      </c>
      <c r="D80" s="8">
        <v>8</v>
      </c>
      <c r="E80" s="8">
        <v>5</v>
      </c>
      <c r="F80" s="8">
        <v>1</v>
      </c>
      <c r="G80" s="8" t="s">
        <v>133</v>
      </c>
      <c r="H80" s="8">
        <v>0</v>
      </c>
      <c r="I80" s="9">
        <v>15000000</v>
      </c>
      <c r="J80" s="9">
        <v>15000000</v>
      </c>
      <c r="K80" s="8">
        <v>0</v>
      </c>
      <c r="L80" s="8">
        <v>0</v>
      </c>
      <c r="M80" s="8" t="s">
        <v>107956</v>
      </c>
      <c r="N80" s="8" t="s">
        <v>3650</v>
      </c>
      <c r="O80" s="22" t="s">
        <v>107803</v>
      </c>
      <c r="P80" s="8">
        <v>7417700</v>
      </c>
      <c r="Q80" s="10" t="s">
        <v>107802</v>
      </c>
    </row>
    <row r="81" spans="1:17" ht="26.25" thickBot="1" x14ac:dyDescent="0.25">
      <c r="A81" s="8">
        <v>70141500</v>
      </c>
      <c r="B81" s="8" t="s">
        <v>108007</v>
      </c>
      <c r="C81" s="8">
        <v>8</v>
      </c>
      <c r="D81" s="8">
        <v>8</v>
      </c>
      <c r="E81" s="8">
        <v>5</v>
      </c>
      <c r="F81" s="8">
        <v>1</v>
      </c>
      <c r="G81" s="8" t="s">
        <v>108008</v>
      </c>
      <c r="H81" s="8">
        <v>0</v>
      </c>
      <c r="I81" s="9">
        <v>50000000</v>
      </c>
      <c r="J81" s="9">
        <v>50000000</v>
      </c>
      <c r="K81" s="8">
        <v>0</v>
      </c>
      <c r="L81" s="8">
        <v>0</v>
      </c>
      <c r="M81" s="8" t="s">
        <v>107956</v>
      </c>
      <c r="N81" s="8" t="s">
        <v>3650</v>
      </c>
      <c r="O81" s="23" t="s">
        <v>107803</v>
      </c>
      <c r="P81" s="8">
        <v>7417700</v>
      </c>
      <c r="Q81" s="10" t="s">
        <v>107802</v>
      </c>
    </row>
    <row r="82" spans="1:17" ht="51" x14ac:dyDescent="0.2">
      <c r="A82" s="8">
        <v>80111701</v>
      </c>
      <c r="B82" s="8" t="s">
        <v>108012</v>
      </c>
      <c r="C82" s="8">
        <v>8</v>
      </c>
      <c r="D82" s="8">
        <v>8</v>
      </c>
      <c r="E82" s="8">
        <v>5</v>
      </c>
      <c r="F82" s="8">
        <v>1</v>
      </c>
      <c r="G82" s="8" t="s">
        <v>133</v>
      </c>
      <c r="H82" s="8">
        <v>0</v>
      </c>
      <c r="I82" s="9">
        <v>28000000</v>
      </c>
      <c r="J82" s="9">
        <v>28000000</v>
      </c>
      <c r="K82" s="8">
        <v>0</v>
      </c>
      <c r="L82" s="8">
        <v>0</v>
      </c>
      <c r="M82" s="8" t="s">
        <v>107956</v>
      </c>
      <c r="N82" s="8" t="s">
        <v>3650</v>
      </c>
      <c r="O82" s="22" t="s">
        <v>107803</v>
      </c>
      <c r="P82" s="8">
        <v>7417700</v>
      </c>
      <c r="Q82" s="10" t="s">
        <v>107802</v>
      </c>
    </row>
    <row r="83" spans="1:17" ht="26.25" thickBot="1" x14ac:dyDescent="0.25">
      <c r="A83" s="8">
        <v>80111701</v>
      </c>
      <c r="B83" s="8" t="s">
        <v>108013</v>
      </c>
      <c r="C83" s="8">
        <v>8</v>
      </c>
      <c r="D83" s="8">
        <v>8</v>
      </c>
      <c r="E83" s="8">
        <v>5</v>
      </c>
      <c r="F83" s="8">
        <v>1</v>
      </c>
      <c r="G83" s="8" t="s">
        <v>133</v>
      </c>
      <c r="H83" s="8">
        <v>0</v>
      </c>
      <c r="I83" s="9">
        <v>17000000</v>
      </c>
      <c r="J83" s="9">
        <v>17000000</v>
      </c>
      <c r="K83" s="8">
        <v>0</v>
      </c>
      <c r="L83" s="8">
        <v>0</v>
      </c>
      <c r="M83" s="8" t="s">
        <v>107956</v>
      </c>
      <c r="N83" s="8" t="s">
        <v>3650</v>
      </c>
      <c r="O83" s="23" t="s">
        <v>107803</v>
      </c>
      <c r="P83" s="8">
        <v>7417700</v>
      </c>
      <c r="Q83" s="10" t="s">
        <v>107802</v>
      </c>
    </row>
    <row r="84" spans="1:17" ht="54.75" customHeight="1" x14ac:dyDescent="0.2">
      <c r="A84" s="8">
        <v>82101500</v>
      </c>
      <c r="B84" s="8" t="s">
        <v>107991</v>
      </c>
      <c r="C84" s="8">
        <v>8</v>
      </c>
      <c r="D84" s="8">
        <v>8</v>
      </c>
      <c r="E84" s="8">
        <v>5</v>
      </c>
      <c r="F84" s="8">
        <v>1</v>
      </c>
      <c r="G84" s="8" t="s">
        <v>51</v>
      </c>
      <c r="H84" s="8">
        <v>0</v>
      </c>
      <c r="I84" s="9">
        <v>5000000</v>
      </c>
      <c r="J84" s="9">
        <v>5000000</v>
      </c>
      <c r="K84" s="8">
        <v>0</v>
      </c>
      <c r="L84" s="8">
        <v>0</v>
      </c>
      <c r="M84" s="8" t="s">
        <v>107956</v>
      </c>
      <c r="N84" s="8" t="s">
        <v>3650</v>
      </c>
      <c r="O84" s="22" t="s">
        <v>107803</v>
      </c>
      <c r="P84" s="8">
        <v>7417700</v>
      </c>
      <c r="Q84" s="10" t="s">
        <v>107802</v>
      </c>
    </row>
    <row r="85" spans="1:17" ht="39" thickBot="1" x14ac:dyDescent="0.25">
      <c r="A85" s="8">
        <v>80111701</v>
      </c>
      <c r="B85" s="8" t="s">
        <v>108014</v>
      </c>
      <c r="C85" s="8">
        <v>8</v>
      </c>
      <c r="D85" s="8">
        <v>8</v>
      </c>
      <c r="E85" s="8">
        <v>5</v>
      </c>
      <c r="F85" s="8">
        <v>1</v>
      </c>
      <c r="G85" s="8" t="s">
        <v>133</v>
      </c>
      <c r="H85" s="8">
        <v>0</v>
      </c>
      <c r="I85" s="9">
        <v>28000000</v>
      </c>
      <c r="J85" s="9">
        <v>28000000</v>
      </c>
      <c r="K85" s="8">
        <v>0</v>
      </c>
      <c r="L85" s="8">
        <v>0</v>
      </c>
      <c r="M85" s="8" t="s">
        <v>107956</v>
      </c>
      <c r="N85" s="8" t="s">
        <v>3650</v>
      </c>
      <c r="O85" s="23" t="s">
        <v>107803</v>
      </c>
      <c r="P85" s="8">
        <v>7417700</v>
      </c>
      <c r="Q85" s="10" t="s">
        <v>107802</v>
      </c>
    </row>
    <row r="86" spans="1:17" ht="25.5" x14ac:dyDescent="0.2">
      <c r="A86" s="8">
        <v>80111701</v>
      </c>
      <c r="B86" s="24" t="s">
        <v>108013</v>
      </c>
      <c r="C86" s="8">
        <v>8</v>
      </c>
      <c r="D86" s="8">
        <v>8</v>
      </c>
      <c r="E86" s="8">
        <v>5</v>
      </c>
      <c r="F86" s="8">
        <v>1</v>
      </c>
      <c r="G86" s="8" t="s">
        <v>133</v>
      </c>
      <c r="H86" s="8">
        <v>0</v>
      </c>
      <c r="I86" s="9">
        <v>12000000</v>
      </c>
      <c r="J86" s="9">
        <v>12000000</v>
      </c>
      <c r="K86" s="8">
        <v>0</v>
      </c>
      <c r="L86" s="8">
        <v>0</v>
      </c>
      <c r="M86" s="8" t="s">
        <v>107956</v>
      </c>
      <c r="N86" s="8" t="s">
        <v>3650</v>
      </c>
      <c r="O86" s="22" t="s">
        <v>107803</v>
      </c>
      <c r="P86" s="8">
        <v>7417700</v>
      </c>
      <c r="Q86" s="10" t="s">
        <v>107802</v>
      </c>
    </row>
    <row r="87" spans="1:17" ht="26.25" thickBot="1" x14ac:dyDescent="0.25">
      <c r="A87" s="8">
        <v>80111701</v>
      </c>
      <c r="B87" s="6" t="s">
        <v>108015</v>
      </c>
      <c r="C87" s="8">
        <v>8</v>
      </c>
      <c r="D87" s="8">
        <v>8</v>
      </c>
      <c r="E87" s="8">
        <v>5</v>
      </c>
      <c r="F87" s="8">
        <v>1</v>
      </c>
      <c r="G87" s="8" t="s">
        <v>133</v>
      </c>
      <c r="H87" s="8">
        <v>0</v>
      </c>
      <c r="I87" s="9">
        <v>28000000</v>
      </c>
      <c r="J87" s="9">
        <v>28000000</v>
      </c>
      <c r="K87" s="8">
        <v>0</v>
      </c>
      <c r="L87" s="8">
        <v>0</v>
      </c>
      <c r="M87" s="8" t="s">
        <v>107956</v>
      </c>
      <c r="N87" s="8" t="s">
        <v>3650</v>
      </c>
      <c r="O87" s="23" t="s">
        <v>107803</v>
      </c>
      <c r="P87" s="8">
        <v>7417700</v>
      </c>
      <c r="Q87" s="10" t="s">
        <v>107802</v>
      </c>
    </row>
    <row r="88" spans="1:17" ht="76.5" x14ac:dyDescent="0.2">
      <c r="A88" s="8" t="s">
        <v>108426</v>
      </c>
      <c r="B88" s="8" t="s">
        <v>108002</v>
      </c>
      <c r="C88" s="8">
        <v>8</v>
      </c>
      <c r="D88" s="8">
        <v>8</v>
      </c>
      <c r="E88" s="8">
        <v>5</v>
      </c>
      <c r="F88" s="8">
        <v>1</v>
      </c>
      <c r="G88" s="8" t="s">
        <v>140</v>
      </c>
      <c r="H88" s="8">
        <v>0</v>
      </c>
      <c r="I88" s="9">
        <v>22000000</v>
      </c>
      <c r="J88" s="9">
        <v>22000000</v>
      </c>
      <c r="K88" s="8">
        <v>0</v>
      </c>
      <c r="L88" s="8">
        <v>0</v>
      </c>
      <c r="M88" s="8" t="s">
        <v>107956</v>
      </c>
      <c r="N88" s="8" t="s">
        <v>3650</v>
      </c>
      <c r="O88" s="22" t="s">
        <v>107803</v>
      </c>
      <c r="P88" s="8">
        <v>7417700</v>
      </c>
      <c r="Q88" s="10" t="s">
        <v>107802</v>
      </c>
    </row>
    <row r="89" spans="1:17" ht="26.25" thickBot="1" x14ac:dyDescent="0.25">
      <c r="A89" s="8">
        <v>80111701</v>
      </c>
      <c r="B89" s="8" t="s">
        <v>108016</v>
      </c>
      <c r="C89" s="8">
        <v>8</v>
      </c>
      <c r="D89" s="8">
        <v>8</v>
      </c>
      <c r="E89" s="8">
        <v>5</v>
      </c>
      <c r="F89" s="8">
        <v>1</v>
      </c>
      <c r="G89" s="8" t="s">
        <v>133</v>
      </c>
      <c r="H89" s="8">
        <v>0</v>
      </c>
      <c r="I89" s="9">
        <v>16800000</v>
      </c>
      <c r="J89" s="9">
        <v>16800000</v>
      </c>
      <c r="K89" s="8">
        <v>0</v>
      </c>
      <c r="L89" s="8">
        <v>0</v>
      </c>
      <c r="M89" s="8" t="s">
        <v>107956</v>
      </c>
      <c r="N89" s="8" t="s">
        <v>3650</v>
      </c>
      <c r="O89" s="23" t="s">
        <v>107803</v>
      </c>
      <c r="P89" s="8">
        <v>7417700</v>
      </c>
      <c r="Q89" s="10" t="s">
        <v>107802</v>
      </c>
    </row>
    <row r="90" spans="1:17" ht="38.25" x14ac:dyDescent="0.2">
      <c r="A90" s="8">
        <v>80111701</v>
      </c>
      <c r="B90" s="8" t="s">
        <v>108017</v>
      </c>
      <c r="C90" s="8">
        <v>8</v>
      </c>
      <c r="D90" s="8">
        <v>8</v>
      </c>
      <c r="E90" s="8">
        <v>5</v>
      </c>
      <c r="F90" s="8">
        <v>1</v>
      </c>
      <c r="G90" s="8" t="s">
        <v>133</v>
      </c>
      <c r="H90" s="8">
        <v>0</v>
      </c>
      <c r="I90" s="9">
        <v>13719269</v>
      </c>
      <c r="J90" s="9">
        <v>13719269</v>
      </c>
      <c r="K90" s="8">
        <v>0</v>
      </c>
      <c r="L90" s="8">
        <v>0</v>
      </c>
      <c r="M90" s="8" t="s">
        <v>107956</v>
      </c>
      <c r="N90" s="8" t="s">
        <v>3650</v>
      </c>
      <c r="O90" s="22" t="s">
        <v>107803</v>
      </c>
      <c r="P90" s="8">
        <v>7417700</v>
      </c>
      <c r="Q90" s="10" t="s">
        <v>107802</v>
      </c>
    </row>
    <row r="91" spans="1:17" ht="90" thickBot="1" x14ac:dyDescent="0.25">
      <c r="A91" s="25">
        <v>80111701</v>
      </c>
      <c r="B91" s="12" t="s">
        <v>108018</v>
      </c>
      <c r="C91" s="26">
        <v>9</v>
      </c>
      <c r="D91" s="26">
        <v>9</v>
      </c>
      <c r="E91" s="13">
        <v>3</v>
      </c>
      <c r="F91" s="13">
        <v>1</v>
      </c>
      <c r="G91" s="12" t="s">
        <v>133</v>
      </c>
      <c r="H91" s="12">
        <v>2</v>
      </c>
      <c r="I91" s="19">
        <v>25860000</v>
      </c>
      <c r="J91" s="19">
        <v>10560000</v>
      </c>
      <c r="K91" s="8">
        <v>0</v>
      </c>
      <c r="L91" s="8">
        <v>0</v>
      </c>
      <c r="M91" s="8" t="s">
        <v>107956</v>
      </c>
      <c r="N91" s="8" t="s">
        <v>3650</v>
      </c>
      <c r="O91" s="23" t="s">
        <v>107803</v>
      </c>
      <c r="P91" s="8">
        <v>7417700</v>
      </c>
      <c r="Q91" s="10" t="s">
        <v>107802</v>
      </c>
    </row>
    <row r="92" spans="1:17" ht="63.75" x14ac:dyDescent="0.2">
      <c r="A92" s="25">
        <v>80111701</v>
      </c>
      <c r="B92" s="12" t="s">
        <v>108019</v>
      </c>
      <c r="C92" s="26">
        <v>7</v>
      </c>
      <c r="D92" s="26">
        <v>7</v>
      </c>
      <c r="E92" s="13">
        <v>6</v>
      </c>
      <c r="F92" s="13">
        <v>1</v>
      </c>
      <c r="G92" s="12" t="s">
        <v>133</v>
      </c>
      <c r="H92" s="12">
        <v>2</v>
      </c>
      <c r="I92" s="19">
        <v>111600000</v>
      </c>
      <c r="J92" s="19">
        <v>21600000</v>
      </c>
      <c r="K92" s="8">
        <v>0</v>
      </c>
      <c r="L92" s="8">
        <v>0</v>
      </c>
      <c r="M92" s="8" t="s">
        <v>107956</v>
      </c>
      <c r="N92" s="8" t="s">
        <v>3650</v>
      </c>
      <c r="O92" s="22" t="s">
        <v>107803</v>
      </c>
      <c r="P92" s="8">
        <v>7417700</v>
      </c>
      <c r="Q92" s="10" t="s">
        <v>107802</v>
      </c>
    </row>
    <row r="93" spans="1:17" ht="64.5" thickBot="1" x14ac:dyDescent="0.25">
      <c r="A93" s="25">
        <v>80111701</v>
      </c>
      <c r="B93" s="12" t="s">
        <v>108020</v>
      </c>
      <c r="C93" s="26">
        <v>9</v>
      </c>
      <c r="D93" s="26">
        <v>9</v>
      </c>
      <c r="E93" s="13">
        <v>6</v>
      </c>
      <c r="F93" s="13">
        <v>1</v>
      </c>
      <c r="G93" s="12" t="s">
        <v>133</v>
      </c>
      <c r="H93" s="12">
        <v>2</v>
      </c>
      <c r="I93" s="19">
        <v>111600000</v>
      </c>
      <c r="J93" s="19">
        <v>21600000</v>
      </c>
      <c r="K93" s="8">
        <v>0</v>
      </c>
      <c r="L93" s="8">
        <v>0</v>
      </c>
      <c r="M93" s="8" t="s">
        <v>107956</v>
      </c>
      <c r="N93" s="8" t="s">
        <v>3650</v>
      </c>
      <c r="O93" s="23" t="s">
        <v>107803</v>
      </c>
      <c r="P93" s="8">
        <v>7417700</v>
      </c>
      <c r="Q93" s="10" t="s">
        <v>107802</v>
      </c>
    </row>
    <row r="94" spans="1:17" ht="63.75" x14ac:dyDescent="0.2">
      <c r="A94" s="25">
        <v>80111701</v>
      </c>
      <c r="B94" s="12" t="s">
        <v>108021</v>
      </c>
      <c r="C94" s="26">
        <v>7</v>
      </c>
      <c r="D94" s="26">
        <v>7</v>
      </c>
      <c r="E94" s="13">
        <v>6</v>
      </c>
      <c r="F94" s="13">
        <v>1</v>
      </c>
      <c r="G94" s="12" t="s">
        <v>133</v>
      </c>
      <c r="H94" s="12">
        <v>2</v>
      </c>
      <c r="I94" s="19">
        <v>161200000</v>
      </c>
      <c r="J94" s="19">
        <v>31200000</v>
      </c>
      <c r="K94" s="8">
        <v>0</v>
      </c>
      <c r="L94" s="8">
        <v>0</v>
      </c>
      <c r="M94" s="8" t="s">
        <v>107956</v>
      </c>
      <c r="N94" s="8" t="s">
        <v>3650</v>
      </c>
      <c r="O94" s="22" t="s">
        <v>107803</v>
      </c>
      <c r="P94" s="8">
        <v>7417700</v>
      </c>
      <c r="Q94" s="10" t="s">
        <v>107802</v>
      </c>
    </row>
    <row r="95" spans="1:17" ht="64.5" thickBot="1" x14ac:dyDescent="0.25">
      <c r="A95" s="25">
        <v>80111701</v>
      </c>
      <c r="B95" s="12" t="s">
        <v>108022</v>
      </c>
      <c r="C95" s="26">
        <v>9</v>
      </c>
      <c r="D95" s="26">
        <v>9</v>
      </c>
      <c r="E95" s="13">
        <v>6</v>
      </c>
      <c r="F95" s="13">
        <v>1</v>
      </c>
      <c r="G95" s="12" t="s">
        <v>133</v>
      </c>
      <c r="H95" s="12">
        <v>2</v>
      </c>
      <c r="I95" s="19">
        <f>3484858.55*31</f>
        <v>108030615.05</v>
      </c>
      <c r="J95" s="19">
        <v>20909148</v>
      </c>
      <c r="K95" s="8">
        <v>0</v>
      </c>
      <c r="L95" s="8">
        <v>0</v>
      </c>
      <c r="M95" s="8" t="s">
        <v>107956</v>
      </c>
      <c r="N95" s="8" t="s">
        <v>3650</v>
      </c>
      <c r="O95" s="23" t="s">
        <v>107803</v>
      </c>
      <c r="P95" s="8">
        <v>7417700</v>
      </c>
      <c r="Q95" s="10" t="s">
        <v>107802</v>
      </c>
    </row>
    <row r="96" spans="1:17" ht="63.75" x14ac:dyDescent="0.2">
      <c r="A96" s="25">
        <v>80111701</v>
      </c>
      <c r="B96" s="12" t="s">
        <v>108023</v>
      </c>
      <c r="C96" s="26">
        <v>7</v>
      </c>
      <c r="D96" s="26">
        <v>7</v>
      </c>
      <c r="E96" s="13">
        <v>6</v>
      </c>
      <c r="F96" s="13">
        <v>1</v>
      </c>
      <c r="G96" s="12" t="s">
        <v>133</v>
      </c>
      <c r="H96" s="12">
        <v>2</v>
      </c>
      <c r="I96" s="19">
        <f>3200000*31</f>
        <v>99200000</v>
      </c>
      <c r="J96" s="19">
        <v>19200000</v>
      </c>
      <c r="K96" s="8">
        <v>0</v>
      </c>
      <c r="L96" s="8">
        <v>0</v>
      </c>
      <c r="M96" s="8" t="s">
        <v>107956</v>
      </c>
      <c r="N96" s="8" t="s">
        <v>3650</v>
      </c>
      <c r="O96" s="22" t="s">
        <v>107803</v>
      </c>
      <c r="P96" s="8">
        <v>7417700</v>
      </c>
      <c r="Q96" s="10" t="s">
        <v>107802</v>
      </c>
    </row>
    <row r="97" spans="1:17" ht="77.25" thickBot="1" x14ac:dyDescent="0.25">
      <c r="A97" s="25">
        <v>80111701</v>
      </c>
      <c r="B97" s="12" t="s">
        <v>108024</v>
      </c>
      <c r="C97" s="26">
        <v>11</v>
      </c>
      <c r="D97" s="26">
        <v>11</v>
      </c>
      <c r="E97" s="13">
        <v>6</v>
      </c>
      <c r="F97" s="13">
        <v>1</v>
      </c>
      <c r="G97" s="12" t="s">
        <v>133</v>
      </c>
      <c r="H97" s="12">
        <v>2</v>
      </c>
      <c r="I97" s="19">
        <v>33600000</v>
      </c>
      <c r="J97" s="19">
        <v>16800000</v>
      </c>
      <c r="K97" s="8">
        <v>0</v>
      </c>
      <c r="L97" s="8">
        <v>0</v>
      </c>
      <c r="M97" s="8" t="s">
        <v>107956</v>
      </c>
      <c r="N97" s="8" t="s">
        <v>3650</v>
      </c>
      <c r="O97" s="23" t="s">
        <v>107803</v>
      </c>
      <c r="P97" s="8">
        <v>7417700</v>
      </c>
      <c r="Q97" s="10" t="s">
        <v>107802</v>
      </c>
    </row>
    <row r="98" spans="1:17" ht="102" x14ac:dyDescent="0.2">
      <c r="A98" s="25">
        <v>80111701</v>
      </c>
      <c r="B98" s="12" t="s">
        <v>107947</v>
      </c>
      <c r="C98" s="13">
        <v>7</v>
      </c>
      <c r="D98" s="13">
        <v>7</v>
      </c>
      <c r="E98" s="13">
        <v>6</v>
      </c>
      <c r="F98" s="13">
        <v>1</v>
      </c>
      <c r="G98" s="12" t="s">
        <v>133</v>
      </c>
      <c r="H98" s="12">
        <v>2</v>
      </c>
      <c r="I98" s="19">
        <v>892800000</v>
      </c>
      <c r="J98" s="19">
        <v>223200000</v>
      </c>
      <c r="K98" s="8">
        <v>0</v>
      </c>
      <c r="L98" s="8">
        <v>0</v>
      </c>
      <c r="M98" s="8" t="s">
        <v>107956</v>
      </c>
      <c r="N98" s="8" t="s">
        <v>3650</v>
      </c>
      <c r="O98" s="22" t="s">
        <v>107803</v>
      </c>
      <c r="P98" s="8">
        <v>7417700</v>
      </c>
      <c r="Q98" s="10" t="s">
        <v>107802</v>
      </c>
    </row>
    <row r="99" spans="1:17" ht="51.75" thickBot="1" x14ac:dyDescent="0.25">
      <c r="A99" s="25">
        <v>45111616</v>
      </c>
      <c r="B99" s="12" t="s">
        <v>107945</v>
      </c>
      <c r="C99" s="13">
        <v>9</v>
      </c>
      <c r="D99" s="13">
        <v>9</v>
      </c>
      <c r="E99" s="13">
        <v>10</v>
      </c>
      <c r="F99" s="13">
        <v>0</v>
      </c>
      <c r="G99" s="12" t="s">
        <v>72</v>
      </c>
      <c r="H99" s="12">
        <v>2</v>
      </c>
      <c r="I99" s="19">
        <v>7140000</v>
      </c>
      <c r="J99" s="19">
        <v>7140000</v>
      </c>
      <c r="K99" s="8">
        <v>0</v>
      </c>
      <c r="L99" s="8">
        <v>0</v>
      </c>
      <c r="M99" s="8" t="s">
        <v>107956</v>
      </c>
      <c r="N99" s="8" t="s">
        <v>3650</v>
      </c>
      <c r="O99" s="23" t="s">
        <v>107803</v>
      </c>
      <c r="P99" s="8">
        <v>7417700</v>
      </c>
      <c r="Q99" s="10" t="s">
        <v>107802</v>
      </c>
    </row>
    <row r="100" spans="1:17" ht="76.5" x14ac:dyDescent="0.2">
      <c r="A100" s="25">
        <v>32101656</v>
      </c>
      <c r="B100" s="12" t="s">
        <v>108025</v>
      </c>
      <c r="C100" s="26">
        <v>9</v>
      </c>
      <c r="D100" s="26">
        <v>9</v>
      </c>
      <c r="E100" s="13">
        <v>10</v>
      </c>
      <c r="F100" s="13">
        <v>0</v>
      </c>
      <c r="G100" s="12" t="s">
        <v>108026</v>
      </c>
      <c r="H100" s="12">
        <v>2</v>
      </c>
      <c r="I100" s="19">
        <v>4000000</v>
      </c>
      <c r="J100" s="19">
        <v>4000000</v>
      </c>
      <c r="K100" s="8">
        <v>0</v>
      </c>
      <c r="L100" s="8">
        <v>0</v>
      </c>
      <c r="M100" s="8" t="s">
        <v>107956</v>
      </c>
      <c r="N100" s="8" t="s">
        <v>3650</v>
      </c>
      <c r="O100" s="22" t="s">
        <v>107803</v>
      </c>
      <c r="P100" s="8">
        <v>7417700</v>
      </c>
      <c r="Q100" s="10" t="s">
        <v>107802</v>
      </c>
    </row>
    <row r="101" spans="1:17" ht="77.25" thickBot="1" x14ac:dyDescent="0.25">
      <c r="A101" s="25">
        <v>25131705</v>
      </c>
      <c r="B101" s="12" t="s">
        <v>108027</v>
      </c>
      <c r="C101" s="26">
        <v>9</v>
      </c>
      <c r="D101" s="26">
        <v>9</v>
      </c>
      <c r="E101" s="13">
        <v>10</v>
      </c>
      <c r="F101" s="13">
        <v>0</v>
      </c>
      <c r="G101" s="12" t="s">
        <v>72</v>
      </c>
      <c r="H101" s="12">
        <v>2</v>
      </c>
      <c r="I101" s="19">
        <v>4800000</v>
      </c>
      <c r="J101" s="19">
        <v>4800000</v>
      </c>
      <c r="K101" s="8">
        <v>0</v>
      </c>
      <c r="L101" s="8">
        <v>0</v>
      </c>
      <c r="M101" s="8" t="s">
        <v>107956</v>
      </c>
      <c r="N101" s="8" t="s">
        <v>3650</v>
      </c>
      <c r="O101" s="23" t="s">
        <v>107803</v>
      </c>
      <c r="P101" s="8">
        <v>7417700</v>
      </c>
      <c r="Q101" s="10" t="s">
        <v>107802</v>
      </c>
    </row>
    <row r="102" spans="1:17" ht="140.25" x14ac:dyDescent="0.2">
      <c r="A102" s="25">
        <v>84121600</v>
      </c>
      <c r="B102" s="12" t="s">
        <v>107946</v>
      </c>
      <c r="C102" s="13">
        <v>6</v>
      </c>
      <c r="D102" s="13">
        <v>6</v>
      </c>
      <c r="E102" s="13">
        <v>30</v>
      </c>
      <c r="F102" s="13">
        <v>1</v>
      </c>
      <c r="G102" s="12" t="s">
        <v>133</v>
      </c>
      <c r="H102" s="12">
        <v>2</v>
      </c>
      <c r="I102" s="19">
        <v>2395635746</v>
      </c>
      <c r="J102" s="19">
        <v>2395635746</v>
      </c>
      <c r="K102" s="8">
        <v>0</v>
      </c>
      <c r="L102" s="8">
        <v>0</v>
      </c>
      <c r="M102" s="8" t="s">
        <v>107956</v>
      </c>
      <c r="N102" s="8" t="s">
        <v>3650</v>
      </c>
      <c r="O102" s="22" t="s">
        <v>107803</v>
      </c>
      <c r="P102" s="8">
        <v>7417700</v>
      </c>
      <c r="Q102" s="10" t="s">
        <v>107802</v>
      </c>
    </row>
    <row r="103" spans="1:17" ht="102.75" thickBot="1" x14ac:dyDescent="0.25">
      <c r="A103" s="25">
        <v>80101600</v>
      </c>
      <c r="B103" s="12" t="s">
        <v>108028</v>
      </c>
      <c r="C103" s="26">
        <v>10</v>
      </c>
      <c r="D103" s="26">
        <v>10</v>
      </c>
      <c r="E103" s="13">
        <v>31</v>
      </c>
      <c r="F103" s="13">
        <v>1</v>
      </c>
      <c r="G103" s="12" t="s">
        <v>108029</v>
      </c>
      <c r="H103" s="12">
        <v>2</v>
      </c>
      <c r="I103" s="19">
        <v>630256989</v>
      </c>
      <c r="J103" s="19">
        <v>630256989</v>
      </c>
      <c r="K103" s="8">
        <v>0</v>
      </c>
      <c r="L103" s="8">
        <v>0</v>
      </c>
      <c r="M103" s="8" t="s">
        <v>107956</v>
      </c>
      <c r="N103" s="8" t="s">
        <v>3650</v>
      </c>
      <c r="O103" s="23" t="s">
        <v>107803</v>
      </c>
      <c r="P103" s="8">
        <v>7417700</v>
      </c>
      <c r="Q103" s="10" t="s">
        <v>107802</v>
      </c>
    </row>
    <row r="104" spans="1:17" ht="115.5" thickBot="1" x14ac:dyDescent="0.25">
      <c r="A104" s="25">
        <v>70151800</v>
      </c>
      <c r="B104" s="12" t="s">
        <v>108030</v>
      </c>
      <c r="C104" s="26">
        <v>10</v>
      </c>
      <c r="D104" s="26">
        <v>10</v>
      </c>
      <c r="E104" s="13">
        <v>29</v>
      </c>
      <c r="F104" s="13">
        <v>1</v>
      </c>
      <c r="G104" s="12" t="s">
        <v>108031</v>
      </c>
      <c r="H104" s="12">
        <v>2</v>
      </c>
      <c r="I104" s="19">
        <v>9285884153</v>
      </c>
      <c r="J104" s="19">
        <v>9285884153</v>
      </c>
      <c r="K104" s="8">
        <v>0</v>
      </c>
      <c r="L104" s="8">
        <v>0</v>
      </c>
      <c r="M104" s="8" t="s">
        <v>107956</v>
      </c>
      <c r="N104" s="8" t="s">
        <v>3650</v>
      </c>
      <c r="O104" s="22" t="s">
        <v>107803</v>
      </c>
      <c r="P104" s="8">
        <v>7417700</v>
      </c>
      <c r="Q104" s="10" t="s">
        <v>107802</v>
      </c>
    </row>
    <row r="105" spans="1:17" ht="51.75" thickBot="1" x14ac:dyDescent="0.25">
      <c r="A105" s="22">
        <v>84121600</v>
      </c>
      <c r="B105" s="22" t="s">
        <v>107954</v>
      </c>
      <c r="C105" s="22">
        <v>7</v>
      </c>
      <c r="D105" s="22">
        <v>6</v>
      </c>
      <c r="E105" s="22">
        <v>30</v>
      </c>
      <c r="F105" s="22">
        <v>2</v>
      </c>
      <c r="G105" s="22" t="s">
        <v>140</v>
      </c>
      <c r="H105" s="22">
        <v>2</v>
      </c>
      <c r="I105" s="27">
        <v>7605561082</v>
      </c>
      <c r="J105" s="27">
        <v>3201876029</v>
      </c>
      <c r="K105" s="22">
        <v>1</v>
      </c>
      <c r="L105" s="22">
        <v>1</v>
      </c>
      <c r="M105" s="8" t="s">
        <v>107956</v>
      </c>
      <c r="N105" s="8" t="s">
        <v>3650</v>
      </c>
      <c r="O105" s="23" t="s">
        <v>107803</v>
      </c>
      <c r="P105" s="8">
        <v>7417700</v>
      </c>
      <c r="Q105" s="10" t="s">
        <v>107802</v>
      </c>
    </row>
    <row r="106" spans="1:17" ht="51.75" thickBot="1" x14ac:dyDescent="0.25">
      <c r="A106" s="22">
        <v>78141600</v>
      </c>
      <c r="B106" s="22" t="s">
        <v>108032</v>
      </c>
      <c r="C106" s="22">
        <v>7</v>
      </c>
      <c r="D106" s="22">
        <v>8</v>
      </c>
      <c r="E106" s="22">
        <v>30</v>
      </c>
      <c r="F106" s="22">
        <v>2</v>
      </c>
      <c r="G106" s="28" t="s">
        <v>37</v>
      </c>
      <c r="H106" s="22">
        <v>2</v>
      </c>
      <c r="I106" s="27">
        <v>541721020</v>
      </c>
      <c r="J106" s="27">
        <v>90286837</v>
      </c>
      <c r="K106" s="22">
        <v>1</v>
      </c>
      <c r="L106" s="22">
        <v>1</v>
      </c>
      <c r="M106" s="8" t="s">
        <v>107956</v>
      </c>
      <c r="N106" s="8" t="s">
        <v>3650</v>
      </c>
      <c r="O106" s="22" t="s">
        <v>107803</v>
      </c>
      <c r="P106" s="8">
        <v>7417700</v>
      </c>
      <c r="Q106" s="10" t="s">
        <v>107802</v>
      </c>
    </row>
    <row r="107" spans="1:17" ht="220.5" customHeight="1" x14ac:dyDescent="0.2">
      <c r="A107" s="29">
        <v>80111701</v>
      </c>
      <c r="B107" s="28" t="s">
        <v>108033</v>
      </c>
      <c r="C107" s="23">
        <v>7</v>
      </c>
      <c r="D107" s="23">
        <v>8</v>
      </c>
      <c r="E107" s="23">
        <v>24</v>
      </c>
      <c r="F107" s="23">
        <v>2</v>
      </c>
      <c r="G107" s="30" t="s">
        <v>133</v>
      </c>
      <c r="H107" s="23">
        <v>2</v>
      </c>
      <c r="I107" s="31">
        <v>86229436</v>
      </c>
      <c r="J107" s="31">
        <v>90286837</v>
      </c>
      <c r="K107" s="22">
        <v>1</v>
      </c>
      <c r="L107" s="22">
        <v>1</v>
      </c>
      <c r="M107" s="8" t="s">
        <v>107956</v>
      </c>
      <c r="N107" s="8" t="s">
        <v>3650</v>
      </c>
      <c r="O107" s="23" t="s">
        <v>107803</v>
      </c>
      <c r="P107" s="8">
        <v>7417700</v>
      </c>
      <c r="Q107" s="10" t="s">
        <v>107802</v>
      </c>
    </row>
    <row r="108" spans="1:17" ht="63.75" customHeight="1" x14ac:dyDescent="0.2">
      <c r="A108" s="12">
        <v>84101604</v>
      </c>
      <c r="B108" s="8" t="s">
        <v>108034</v>
      </c>
      <c r="C108" s="8">
        <v>8</v>
      </c>
      <c r="D108" s="8">
        <v>8</v>
      </c>
      <c r="E108" s="8">
        <v>1</v>
      </c>
      <c r="F108" s="8">
        <v>1</v>
      </c>
      <c r="G108" s="14" t="s">
        <v>133</v>
      </c>
      <c r="H108" s="8">
        <v>1</v>
      </c>
      <c r="I108" s="32">
        <v>287355981.30000001</v>
      </c>
      <c r="J108" s="32">
        <v>287355981.30000001</v>
      </c>
      <c r="K108" s="8">
        <v>0</v>
      </c>
      <c r="L108" s="12">
        <v>0</v>
      </c>
      <c r="M108" s="8" t="s">
        <v>107956</v>
      </c>
      <c r="N108" s="8" t="s">
        <v>3650</v>
      </c>
      <c r="O108" s="12" t="s">
        <v>108436</v>
      </c>
      <c r="P108" s="8">
        <v>7417700</v>
      </c>
      <c r="Q108" s="10" t="s">
        <v>107804</v>
      </c>
    </row>
    <row r="109" spans="1:17" ht="63.75" customHeight="1" x14ac:dyDescent="0.2">
      <c r="A109" s="12">
        <v>80111701</v>
      </c>
      <c r="B109" s="8" t="s">
        <v>108035</v>
      </c>
      <c r="C109" s="8">
        <v>8</v>
      </c>
      <c r="D109" s="8">
        <v>8</v>
      </c>
      <c r="E109" s="8">
        <v>5</v>
      </c>
      <c r="F109" s="8">
        <v>1</v>
      </c>
      <c r="G109" s="8" t="s">
        <v>133</v>
      </c>
      <c r="H109" s="8">
        <v>0</v>
      </c>
      <c r="I109" s="32">
        <v>132100000</v>
      </c>
      <c r="J109" s="32">
        <v>132100000</v>
      </c>
      <c r="K109" s="8">
        <v>0</v>
      </c>
      <c r="L109" s="12">
        <v>0</v>
      </c>
      <c r="M109" s="8" t="s">
        <v>107956</v>
      </c>
      <c r="N109" s="8" t="s">
        <v>3650</v>
      </c>
      <c r="O109" s="12" t="s">
        <v>108436</v>
      </c>
      <c r="P109" s="8">
        <v>7417700</v>
      </c>
      <c r="Q109" s="10" t="s">
        <v>107804</v>
      </c>
    </row>
    <row r="110" spans="1:17" ht="63.75" customHeight="1" x14ac:dyDescent="0.2">
      <c r="A110" s="12">
        <v>80111701</v>
      </c>
      <c r="B110" s="12" t="s">
        <v>107805</v>
      </c>
      <c r="C110" s="8">
        <v>8</v>
      </c>
      <c r="D110" s="8">
        <v>8</v>
      </c>
      <c r="E110" s="12">
        <v>5</v>
      </c>
      <c r="F110" s="12">
        <v>1</v>
      </c>
      <c r="G110" s="8" t="s">
        <v>133</v>
      </c>
      <c r="H110" s="8">
        <v>0</v>
      </c>
      <c r="I110" s="33">
        <v>55800000</v>
      </c>
      <c r="J110" s="33">
        <v>55800000</v>
      </c>
      <c r="K110" s="12">
        <v>0</v>
      </c>
      <c r="L110" s="8">
        <v>0</v>
      </c>
      <c r="M110" s="8" t="s">
        <v>107956</v>
      </c>
      <c r="N110" s="8" t="s">
        <v>3650</v>
      </c>
      <c r="O110" s="12" t="s">
        <v>108436</v>
      </c>
      <c r="P110" s="8">
        <v>7417700</v>
      </c>
      <c r="Q110" s="10" t="s">
        <v>107804</v>
      </c>
    </row>
    <row r="111" spans="1:17" ht="168.75" customHeight="1" x14ac:dyDescent="0.2">
      <c r="A111" s="12" t="s">
        <v>108428</v>
      </c>
      <c r="B111" s="8" t="s">
        <v>108036</v>
      </c>
      <c r="C111" s="8">
        <v>8</v>
      </c>
      <c r="D111" s="8">
        <v>8</v>
      </c>
      <c r="E111" s="8">
        <v>5</v>
      </c>
      <c r="F111" s="8">
        <v>1</v>
      </c>
      <c r="G111" s="14" t="s">
        <v>133</v>
      </c>
      <c r="H111" s="8">
        <v>0</v>
      </c>
      <c r="I111" s="32">
        <v>766248712.73000002</v>
      </c>
      <c r="J111" s="32">
        <v>766248712.73000002</v>
      </c>
      <c r="K111" s="8">
        <v>0</v>
      </c>
      <c r="L111" s="8">
        <v>0</v>
      </c>
      <c r="M111" s="8" t="s">
        <v>107956</v>
      </c>
      <c r="N111" s="8" t="s">
        <v>3650</v>
      </c>
      <c r="O111" s="12" t="s">
        <v>108436</v>
      </c>
      <c r="P111" s="8">
        <v>7417700</v>
      </c>
      <c r="Q111" s="10" t="s">
        <v>107804</v>
      </c>
    </row>
    <row r="112" spans="1:17" ht="121.5" customHeight="1" x14ac:dyDescent="0.2">
      <c r="A112" s="12" t="s">
        <v>108465</v>
      </c>
      <c r="B112" s="12" t="s">
        <v>108037</v>
      </c>
      <c r="C112" s="8">
        <v>8</v>
      </c>
      <c r="D112" s="8">
        <v>8</v>
      </c>
      <c r="E112" s="12">
        <v>5</v>
      </c>
      <c r="F112" s="12">
        <v>1</v>
      </c>
      <c r="G112" s="14" t="s">
        <v>51</v>
      </c>
      <c r="H112" s="8">
        <v>0</v>
      </c>
      <c r="I112" s="33">
        <v>200000000</v>
      </c>
      <c r="J112" s="33">
        <v>200000000</v>
      </c>
      <c r="K112" s="12">
        <v>0</v>
      </c>
      <c r="L112" s="8">
        <v>0</v>
      </c>
      <c r="M112" s="8" t="s">
        <v>107956</v>
      </c>
      <c r="N112" s="8" t="s">
        <v>3650</v>
      </c>
      <c r="O112" s="12" t="s">
        <v>108436</v>
      </c>
      <c r="P112" s="8">
        <v>7417700</v>
      </c>
      <c r="Q112" s="10" t="s">
        <v>107804</v>
      </c>
    </row>
    <row r="113" spans="1:18" ht="63.75" x14ac:dyDescent="0.2">
      <c r="A113" s="34" t="s">
        <v>108448</v>
      </c>
      <c r="B113" s="8" t="s">
        <v>108038</v>
      </c>
      <c r="C113" s="8">
        <v>8</v>
      </c>
      <c r="D113" s="8">
        <v>8</v>
      </c>
      <c r="E113" s="8">
        <v>5</v>
      </c>
      <c r="F113" s="8">
        <v>1</v>
      </c>
      <c r="G113" s="14" t="s">
        <v>133</v>
      </c>
      <c r="H113" s="8">
        <v>0</v>
      </c>
      <c r="I113" s="32">
        <v>118000000</v>
      </c>
      <c r="J113" s="32">
        <v>118000000</v>
      </c>
      <c r="K113" s="8">
        <v>0</v>
      </c>
      <c r="L113" s="8">
        <v>0</v>
      </c>
      <c r="M113" s="8" t="s">
        <v>107956</v>
      </c>
      <c r="N113" s="8" t="s">
        <v>3650</v>
      </c>
      <c r="O113" s="12" t="s">
        <v>108436</v>
      </c>
      <c r="P113" s="8">
        <v>7417700</v>
      </c>
      <c r="Q113" s="10" t="s">
        <v>107804</v>
      </c>
    </row>
    <row r="114" spans="1:18" ht="63.75" customHeight="1" x14ac:dyDescent="0.2">
      <c r="A114" s="12" t="s">
        <v>108429</v>
      </c>
      <c r="B114" s="8" t="s">
        <v>108039</v>
      </c>
      <c r="C114" s="8">
        <v>8</v>
      </c>
      <c r="D114" s="8">
        <v>8</v>
      </c>
      <c r="E114" s="8">
        <v>5</v>
      </c>
      <c r="F114" s="8">
        <v>1</v>
      </c>
      <c r="G114" s="14" t="s">
        <v>133</v>
      </c>
      <c r="H114" s="8">
        <v>0</v>
      </c>
      <c r="I114" s="32">
        <v>158714218.74000001</v>
      </c>
      <c r="J114" s="32">
        <v>158714218.74000001</v>
      </c>
      <c r="K114" s="12">
        <v>0</v>
      </c>
      <c r="L114" s="8">
        <v>0</v>
      </c>
      <c r="M114" s="8" t="s">
        <v>107956</v>
      </c>
      <c r="N114" s="8" t="s">
        <v>3650</v>
      </c>
      <c r="O114" s="12" t="s">
        <v>108436</v>
      </c>
      <c r="P114" s="8">
        <v>7417700</v>
      </c>
      <c r="Q114" s="10" t="s">
        <v>107804</v>
      </c>
    </row>
    <row r="115" spans="1:18" ht="63.75" x14ac:dyDescent="0.2">
      <c r="A115" s="12">
        <v>93141707</v>
      </c>
      <c r="B115" s="8" t="s">
        <v>108040</v>
      </c>
      <c r="C115" s="8">
        <v>8</v>
      </c>
      <c r="D115" s="8">
        <v>8</v>
      </c>
      <c r="E115" s="8">
        <v>5</v>
      </c>
      <c r="F115" s="8">
        <v>1</v>
      </c>
      <c r="G115" s="14" t="s">
        <v>133</v>
      </c>
      <c r="H115" s="8">
        <v>0</v>
      </c>
      <c r="I115" s="32">
        <v>6500000</v>
      </c>
      <c r="J115" s="32">
        <v>6500000</v>
      </c>
      <c r="K115" s="12">
        <v>0</v>
      </c>
      <c r="L115" s="8">
        <v>0</v>
      </c>
      <c r="M115" s="8" t="s">
        <v>107956</v>
      </c>
      <c r="N115" s="8" t="s">
        <v>3650</v>
      </c>
      <c r="O115" s="12" t="s">
        <v>108436</v>
      </c>
      <c r="P115" s="8">
        <v>7417700</v>
      </c>
      <c r="Q115" s="10" t="s">
        <v>107804</v>
      </c>
    </row>
    <row r="116" spans="1:18" ht="63.75" x14ac:dyDescent="0.2">
      <c r="A116" s="12" t="s">
        <v>108466</v>
      </c>
      <c r="B116" s="8" t="s">
        <v>108041</v>
      </c>
      <c r="C116" s="8">
        <v>8</v>
      </c>
      <c r="D116" s="8">
        <v>8</v>
      </c>
      <c r="E116" s="8">
        <v>5</v>
      </c>
      <c r="F116" s="8">
        <v>1</v>
      </c>
      <c r="G116" s="14" t="s">
        <v>133</v>
      </c>
      <c r="H116" s="8">
        <v>0</v>
      </c>
      <c r="I116" s="32">
        <v>212281455.35000002</v>
      </c>
      <c r="J116" s="32">
        <v>212281455.35000002</v>
      </c>
      <c r="K116" s="12">
        <v>0</v>
      </c>
      <c r="L116" s="8">
        <v>0</v>
      </c>
      <c r="M116" s="8" t="s">
        <v>107956</v>
      </c>
      <c r="N116" s="8" t="s">
        <v>3650</v>
      </c>
      <c r="O116" s="12" t="s">
        <v>108436</v>
      </c>
      <c r="P116" s="8">
        <v>7417700</v>
      </c>
      <c r="Q116" s="10" t="s">
        <v>107804</v>
      </c>
    </row>
    <row r="117" spans="1:18" ht="63.75" customHeight="1" x14ac:dyDescent="0.2">
      <c r="A117" s="12" t="s">
        <v>108430</v>
      </c>
      <c r="B117" s="8" t="s">
        <v>108042</v>
      </c>
      <c r="C117" s="8">
        <v>8</v>
      </c>
      <c r="D117" s="8">
        <v>8</v>
      </c>
      <c r="E117" s="8">
        <v>5</v>
      </c>
      <c r="F117" s="8">
        <v>1</v>
      </c>
      <c r="G117" s="14" t="s">
        <v>133</v>
      </c>
      <c r="H117" s="8">
        <v>0</v>
      </c>
      <c r="I117" s="32">
        <v>20000000</v>
      </c>
      <c r="J117" s="32">
        <v>20000000</v>
      </c>
      <c r="K117" s="12">
        <v>0</v>
      </c>
      <c r="L117" s="8">
        <v>0</v>
      </c>
      <c r="M117" s="8" t="s">
        <v>107956</v>
      </c>
      <c r="N117" s="8" t="s">
        <v>3650</v>
      </c>
      <c r="O117" s="12" t="s">
        <v>108436</v>
      </c>
      <c r="P117" s="8">
        <v>7417700</v>
      </c>
      <c r="Q117" s="10" t="s">
        <v>107804</v>
      </c>
    </row>
    <row r="118" spans="1:18" ht="63.75" customHeight="1" x14ac:dyDescent="0.2">
      <c r="A118" s="12">
        <v>93141702</v>
      </c>
      <c r="B118" s="8" t="s">
        <v>108043</v>
      </c>
      <c r="C118" s="8">
        <v>10</v>
      </c>
      <c r="D118" s="8">
        <v>10</v>
      </c>
      <c r="E118" s="8">
        <v>2</v>
      </c>
      <c r="F118" s="8">
        <v>1</v>
      </c>
      <c r="G118" s="14" t="s">
        <v>133</v>
      </c>
      <c r="H118" s="8">
        <v>0</v>
      </c>
      <c r="I118" s="32">
        <v>1025653462.2</v>
      </c>
      <c r="J118" s="32">
        <v>1025653462.2</v>
      </c>
      <c r="K118" s="12">
        <v>0</v>
      </c>
      <c r="L118" s="8">
        <v>0</v>
      </c>
      <c r="M118" s="8" t="s">
        <v>107956</v>
      </c>
      <c r="N118" s="8" t="s">
        <v>3650</v>
      </c>
      <c r="O118" s="12" t="s">
        <v>108436</v>
      </c>
      <c r="P118" s="8">
        <v>7417700</v>
      </c>
      <c r="Q118" s="10" t="s">
        <v>107804</v>
      </c>
    </row>
    <row r="119" spans="1:18" ht="38.25" x14ac:dyDescent="0.2">
      <c r="A119" s="25" t="s">
        <v>107791</v>
      </c>
      <c r="B119" s="12" t="s">
        <v>108044</v>
      </c>
      <c r="C119" s="26">
        <v>8</v>
      </c>
      <c r="D119" s="26">
        <v>8</v>
      </c>
      <c r="E119" s="12">
        <v>4</v>
      </c>
      <c r="F119" s="26">
        <v>1</v>
      </c>
      <c r="G119" s="14" t="s">
        <v>51</v>
      </c>
      <c r="H119" s="12">
        <v>4</v>
      </c>
      <c r="I119" s="35">
        <v>15000000</v>
      </c>
      <c r="J119" s="35">
        <f>I119</f>
        <v>15000000</v>
      </c>
      <c r="K119" s="12">
        <v>0</v>
      </c>
      <c r="L119" s="8">
        <v>0</v>
      </c>
      <c r="M119" s="8" t="s">
        <v>107956</v>
      </c>
      <c r="N119" s="8" t="s">
        <v>3650</v>
      </c>
      <c r="O119" s="8" t="s">
        <v>107958</v>
      </c>
      <c r="P119" s="8">
        <v>7417700</v>
      </c>
      <c r="Q119" s="12" t="s">
        <v>107806</v>
      </c>
      <c r="R119" s="7"/>
    </row>
    <row r="120" spans="1:18" ht="51" x14ac:dyDescent="0.2">
      <c r="A120" s="25">
        <v>82121700</v>
      </c>
      <c r="B120" s="12" t="s">
        <v>108045</v>
      </c>
      <c r="C120" s="26">
        <v>8</v>
      </c>
      <c r="D120" s="26">
        <v>8</v>
      </c>
      <c r="E120" s="12">
        <v>4</v>
      </c>
      <c r="F120" s="26">
        <v>1</v>
      </c>
      <c r="G120" s="14" t="s">
        <v>51</v>
      </c>
      <c r="H120" s="12">
        <v>4</v>
      </c>
      <c r="I120" s="35">
        <v>12000000</v>
      </c>
      <c r="J120" s="35">
        <f t="shared" ref="J120:J127" si="0">I120</f>
        <v>12000000</v>
      </c>
      <c r="K120" s="12">
        <v>0</v>
      </c>
      <c r="L120" s="8">
        <v>0</v>
      </c>
      <c r="M120" s="8" t="s">
        <v>107956</v>
      </c>
      <c r="N120" s="8" t="s">
        <v>3650</v>
      </c>
      <c r="O120" s="8" t="s">
        <v>107958</v>
      </c>
      <c r="P120" s="8">
        <v>7417700</v>
      </c>
      <c r="Q120" s="12" t="s">
        <v>107806</v>
      </c>
      <c r="R120" s="7"/>
    </row>
    <row r="121" spans="1:18" ht="51" x14ac:dyDescent="0.2">
      <c r="A121" s="25">
        <v>44103100</v>
      </c>
      <c r="B121" s="12" t="s">
        <v>108046</v>
      </c>
      <c r="C121" s="26">
        <v>5</v>
      </c>
      <c r="D121" s="26">
        <v>6</v>
      </c>
      <c r="E121" s="12">
        <v>6</v>
      </c>
      <c r="F121" s="26">
        <v>1</v>
      </c>
      <c r="G121" s="14" t="s">
        <v>65</v>
      </c>
      <c r="H121" s="12">
        <v>4</v>
      </c>
      <c r="I121" s="35">
        <v>5000000</v>
      </c>
      <c r="J121" s="35">
        <f t="shared" si="0"/>
        <v>5000000</v>
      </c>
      <c r="K121" s="12">
        <v>0</v>
      </c>
      <c r="L121" s="8">
        <v>0</v>
      </c>
      <c r="M121" s="8" t="s">
        <v>107956</v>
      </c>
      <c r="N121" s="8" t="s">
        <v>3650</v>
      </c>
      <c r="O121" s="8" t="s">
        <v>107958</v>
      </c>
      <c r="P121" s="8">
        <v>7417700</v>
      </c>
      <c r="Q121" s="12" t="s">
        <v>107806</v>
      </c>
      <c r="R121" s="7"/>
    </row>
    <row r="122" spans="1:18" ht="51" x14ac:dyDescent="0.2">
      <c r="A122" s="25" t="s">
        <v>107792</v>
      </c>
      <c r="B122" s="12" t="s">
        <v>107807</v>
      </c>
      <c r="C122" s="26">
        <v>8</v>
      </c>
      <c r="D122" s="26">
        <v>8</v>
      </c>
      <c r="E122" s="12">
        <v>4</v>
      </c>
      <c r="F122" s="26">
        <v>1</v>
      </c>
      <c r="G122" s="14" t="s">
        <v>51</v>
      </c>
      <c r="H122" s="12">
        <v>4</v>
      </c>
      <c r="I122" s="35">
        <v>2000000</v>
      </c>
      <c r="J122" s="35">
        <f t="shared" si="0"/>
        <v>2000000</v>
      </c>
      <c r="K122" s="12">
        <v>0</v>
      </c>
      <c r="L122" s="8">
        <v>0</v>
      </c>
      <c r="M122" s="8" t="s">
        <v>107956</v>
      </c>
      <c r="N122" s="8" t="s">
        <v>3650</v>
      </c>
      <c r="O122" s="8" t="s">
        <v>107958</v>
      </c>
      <c r="P122" s="8">
        <v>7417700</v>
      </c>
      <c r="Q122" s="12" t="s">
        <v>107806</v>
      </c>
      <c r="R122" s="7"/>
    </row>
    <row r="123" spans="1:18" ht="45.75" customHeight="1" x14ac:dyDescent="0.2">
      <c r="A123" s="12" t="s">
        <v>108431</v>
      </c>
      <c r="B123" s="12" t="s">
        <v>108047</v>
      </c>
      <c r="C123" s="26">
        <v>8</v>
      </c>
      <c r="D123" s="26">
        <v>8</v>
      </c>
      <c r="E123" s="12">
        <v>4</v>
      </c>
      <c r="F123" s="26">
        <v>1</v>
      </c>
      <c r="G123" s="14" t="s">
        <v>133</v>
      </c>
      <c r="H123" s="12">
        <v>4</v>
      </c>
      <c r="I123" s="35">
        <v>3000000</v>
      </c>
      <c r="J123" s="35">
        <f t="shared" si="0"/>
        <v>3000000</v>
      </c>
      <c r="K123" s="12">
        <v>0</v>
      </c>
      <c r="L123" s="8">
        <v>0</v>
      </c>
      <c r="M123" s="8" t="s">
        <v>107956</v>
      </c>
      <c r="N123" s="8" t="s">
        <v>3650</v>
      </c>
      <c r="O123" s="8" t="s">
        <v>107958</v>
      </c>
      <c r="P123" s="8">
        <v>7417700</v>
      </c>
      <c r="Q123" s="12" t="s">
        <v>107806</v>
      </c>
      <c r="R123" s="7"/>
    </row>
    <row r="124" spans="1:18" ht="51" x14ac:dyDescent="0.2">
      <c r="A124" s="25">
        <v>78111500</v>
      </c>
      <c r="B124" s="12" t="s">
        <v>107808</v>
      </c>
      <c r="C124" s="26">
        <v>8</v>
      </c>
      <c r="D124" s="26">
        <v>8</v>
      </c>
      <c r="E124" s="12">
        <v>4</v>
      </c>
      <c r="F124" s="26">
        <v>1</v>
      </c>
      <c r="G124" s="14" t="s">
        <v>140</v>
      </c>
      <c r="H124" s="12">
        <v>4</v>
      </c>
      <c r="I124" s="35">
        <v>19000000</v>
      </c>
      <c r="J124" s="35">
        <f t="shared" si="0"/>
        <v>19000000</v>
      </c>
      <c r="K124" s="12">
        <v>0</v>
      </c>
      <c r="L124" s="8">
        <v>0</v>
      </c>
      <c r="M124" s="8" t="s">
        <v>107956</v>
      </c>
      <c r="N124" s="8" t="s">
        <v>3650</v>
      </c>
      <c r="O124" s="8" t="s">
        <v>107958</v>
      </c>
      <c r="P124" s="8">
        <v>7417700</v>
      </c>
      <c r="Q124" s="12" t="s">
        <v>107806</v>
      </c>
      <c r="R124" s="7"/>
    </row>
    <row r="125" spans="1:18" ht="51" x14ac:dyDescent="0.2">
      <c r="A125" s="12">
        <v>76111501</v>
      </c>
      <c r="B125" s="12" t="s">
        <v>107809</v>
      </c>
      <c r="C125" s="26">
        <v>5</v>
      </c>
      <c r="D125" s="26">
        <v>5</v>
      </c>
      <c r="E125" s="12">
        <v>7</v>
      </c>
      <c r="F125" s="26">
        <v>1</v>
      </c>
      <c r="G125" s="14" t="s">
        <v>51</v>
      </c>
      <c r="H125" s="36">
        <v>0</v>
      </c>
      <c r="I125" s="33">
        <v>3274000000</v>
      </c>
      <c r="J125" s="35">
        <f t="shared" si="0"/>
        <v>3274000000</v>
      </c>
      <c r="K125" s="12">
        <v>0</v>
      </c>
      <c r="L125" s="8">
        <v>0</v>
      </c>
      <c r="M125" s="8" t="s">
        <v>107956</v>
      </c>
      <c r="N125" s="8" t="s">
        <v>3650</v>
      </c>
      <c r="O125" s="8" t="s">
        <v>107958</v>
      </c>
      <c r="P125" s="8">
        <v>7417700</v>
      </c>
      <c r="Q125" s="12" t="s">
        <v>107806</v>
      </c>
      <c r="R125" s="7"/>
    </row>
    <row r="126" spans="1:18" ht="51" x14ac:dyDescent="0.2">
      <c r="A126" s="12">
        <v>92121500</v>
      </c>
      <c r="B126" s="12" t="s">
        <v>107810</v>
      </c>
      <c r="C126" s="26">
        <v>4</v>
      </c>
      <c r="D126" s="26">
        <v>4</v>
      </c>
      <c r="E126" s="12">
        <v>8</v>
      </c>
      <c r="F126" s="26">
        <v>1</v>
      </c>
      <c r="G126" s="14" t="s">
        <v>51</v>
      </c>
      <c r="H126" s="36">
        <v>0</v>
      </c>
      <c r="I126" s="33">
        <v>4543000000</v>
      </c>
      <c r="J126" s="35">
        <f t="shared" si="0"/>
        <v>4543000000</v>
      </c>
      <c r="K126" s="12">
        <v>0</v>
      </c>
      <c r="L126" s="8">
        <v>0</v>
      </c>
      <c r="M126" s="8" t="s">
        <v>107956</v>
      </c>
      <c r="N126" s="8" t="s">
        <v>3650</v>
      </c>
      <c r="O126" s="8" t="s">
        <v>107958</v>
      </c>
      <c r="P126" s="8">
        <v>7417700</v>
      </c>
      <c r="Q126" s="12" t="s">
        <v>107806</v>
      </c>
      <c r="R126" s="7"/>
    </row>
    <row r="127" spans="1:18" ht="38.25" x14ac:dyDescent="0.2">
      <c r="A127" s="12">
        <v>43233200</v>
      </c>
      <c r="B127" s="12" t="s">
        <v>108048</v>
      </c>
      <c r="C127" s="26">
        <v>8</v>
      </c>
      <c r="D127" s="26">
        <v>8</v>
      </c>
      <c r="E127" s="12">
        <v>4</v>
      </c>
      <c r="F127" s="26">
        <v>1</v>
      </c>
      <c r="G127" s="14" t="s">
        <v>133</v>
      </c>
      <c r="H127" s="12">
        <v>4</v>
      </c>
      <c r="I127" s="35">
        <v>550000</v>
      </c>
      <c r="J127" s="35">
        <f t="shared" si="0"/>
        <v>550000</v>
      </c>
      <c r="K127" s="12">
        <v>0</v>
      </c>
      <c r="L127" s="8">
        <v>0</v>
      </c>
      <c r="M127" s="8" t="s">
        <v>107956</v>
      </c>
      <c r="N127" s="8" t="s">
        <v>3650</v>
      </c>
      <c r="O127" s="8" t="s">
        <v>107958</v>
      </c>
      <c r="P127" s="8">
        <v>7417700</v>
      </c>
      <c r="Q127" s="12" t="s">
        <v>107806</v>
      </c>
      <c r="R127" s="7"/>
    </row>
    <row r="128" spans="1:18" ht="31.5" customHeight="1" x14ac:dyDescent="0.2">
      <c r="A128" s="13" t="s">
        <v>107796</v>
      </c>
      <c r="B128" s="12" t="s">
        <v>108049</v>
      </c>
      <c r="C128" s="26">
        <v>8</v>
      </c>
      <c r="D128" s="26">
        <v>8</v>
      </c>
      <c r="E128" s="12">
        <v>4</v>
      </c>
      <c r="F128" s="26">
        <v>1</v>
      </c>
      <c r="G128" s="14" t="s">
        <v>51</v>
      </c>
      <c r="H128" s="12">
        <v>4</v>
      </c>
      <c r="I128" s="35">
        <v>60000000</v>
      </c>
      <c r="J128" s="35">
        <v>60000000</v>
      </c>
      <c r="K128" s="12">
        <v>0</v>
      </c>
      <c r="L128" s="8">
        <v>0</v>
      </c>
      <c r="M128" s="8" t="s">
        <v>107956</v>
      </c>
      <c r="N128" s="8" t="s">
        <v>3650</v>
      </c>
      <c r="O128" s="8" t="s">
        <v>107958</v>
      </c>
      <c r="P128" s="8">
        <v>7417700</v>
      </c>
      <c r="Q128" s="12" t="s">
        <v>107806</v>
      </c>
      <c r="R128" s="7"/>
    </row>
    <row r="129" spans="1:19" ht="51" x14ac:dyDescent="0.2">
      <c r="A129" s="12">
        <v>49101700</v>
      </c>
      <c r="B129" s="12" t="s">
        <v>107811</v>
      </c>
      <c r="C129" s="26">
        <v>8</v>
      </c>
      <c r="D129" s="26">
        <v>8</v>
      </c>
      <c r="E129" s="12">
        <v>4</v>
      </c>
      <c r="F129" s="26">
        <v>1</v>
      </c>
      <c r="G129" s="14" t="s">
        <v>51</v>
      </c>
      <c r="H129" s="26">
        <v>0</v>
      </c>
      <c r="I129" s="35">
        <v>14800000</v>
      </c>
      <c r="J129" s="35">
        <v>14800000</v>
      </c>
      <c r="K129" s="12">
        <v>0</v>
      </c>
      <c r="L129" s="8">
        <v>0</v>
      </c>
      <c r="M129" s="8" t="s">
        <v>107956</v>
      </c>
      <c r="N129" s="8" t="s">
        <v>3650</v>
      </c>
      <c r="O129" s="8" t="s">
        <v>107958</v>
      </c>
      <c r="P129" s="8">
        <v>7417700</v>
      </c>
      <c r="Q129" s="12" t="s">
        <v>107806</v>
      </c>
      <c r="R129" s="7"/>
    </row>
    <row r="130" spans="1:19" ht="76.5" x14ac:dyDescent="0.2">
      <c r="A130" s="12">
        <v>80111701</v>
      </c>
      <c r="B130" s="12" t="s">
        <v>108050</v>
      </c>
      <c r="C130" s="26">
        <v>4</v>
      </c>
      <c r="D130" s="26">
        <v>4</v>
      </c>
      <c r="E130" s="12">
        <v>8</v>
      </c>
      <c r="F130" s="26">
        <v>1</v>
      </c>
      <c r="G130" s="14" t="s">
        <v>133</v>
      </c>
      <c r="H130" s="37" t="s">
        <v>107812</v>
      </c>
      <c r="I130" s="35">
        <v>72800000</v>
      </c>
      <c r="J130" s="35">
        <v>72800000</v>
      </c>
      <c r="K130" s="12">
        <v>0</v>
      </c>
      <c r="L130" s="8">
        <v>0</v>
      </c>
      <c r="M130" s="8" t="s">
        <v>107956</v>
      </c>
      <c r="N130" s="8" t="s">
        <v>3650</v>
      </c>
      <c r="O130" s="8" t="s">
        <v>107958</v>
      </c>
      <c r="P130" s="8">
        <v>7417700</v>
      </c>
      <c r="Q130" s="12" t="s">
        <v>107806</v>
      </c>
      <c r="R130" s="7"/>
    </row>
    <row r="131" spans="1:19" ht="102" x14ac:dyDescent="0.2">
      <c r="A131" s="12">
        <v>80111701</v>
      </c>
      <c r="B131" s="12" t="s">
        <v>108051</v>
      </c>
      <c r="C131" s="26">
        <v>8</v>
      </c>
      <c r="D131" s="26">
        <v>9</v>
      </c>
      <c r="E131" s="12">
        <v>3</v>
      </c>
      <c r="F131" s="26">
        <v>1</v>
      </c>
      <c r="G131" s="14" t="s">
        <v>133</v>
      </c>
      <c r="H131" s="37" t="s">
        <v>107812</v>
      </c>
      <c r="I131" s="35">
        <v>17100000</v>
      </c>
      <c r="J131" s="35">
        <v>17100000</v>
      </c>
      <c r="K131" s="12">
        <v>0</v>
      </c>
      <c r="L131" s="8">
        <v>0</v>
      </c>
      <c r="M131" s="8" t="s">
        <v>107956</v>
      </c>
      <c r="N131" s="8" t="s">
        <v>3650</v>
      </c>
      <c r="O131" s="8" t="s">
        <v>107958</v>
      </c>
      <c r="P131" s="8">
        <v>7417700</v>
      </c>
      <c r="Q131" s="12" t="s">
        <v>107806</v>
      </c>
      <c r="R131" s="7"/>
    </row>
    <row r="132" spans="1:19" ht="32.25" customHeight="1" x14ac:dyDescent="0.2">
      <c r="A132" s="12">
        <v>43231600</v>
      </c>
      <c r="B132" s="12" t="s">
        <v>107813</v>
      </c>
      <c r="C132" s="26">
        <v>6</v>
      </c>
      <c r="D132" s="26">
        <v>6</v>
      </c>
      <c r="E132" s="12">
        <v>6</v>
      </c>
      <c r="F132" s="26">
        <v>1</v>
      </c>
      <c r="G132" s="14" t="s">
        <v>51</v>
      </c>
      <c r="H132" s="12">
        <v>0</v>
      </c>
      <c r="I132" s="38">
        <v>40000000</v>
      </c>
      <c r="J132" s="35">
        <v>40000000</v>
      </c>
      <c r="K132" s="12">
        <v>0</v>
      </c>
      <c r="L132" s="8">
        <v>0</v>
      </c>
      <c r="M132" s="8" t="s">
        <v>107956</v>
      </c>
      <c r="N132" s="8" t="s">
        <v>3650</v>
      </c>
      <c r="O132" s="8" t="s">
        <v>107958</v>
      </c>
      <c r="P132" s="8">
        <v>7417700</v>
      </c>
      <c r="Q132" s="12" t="s">
        <v>107806</v>
      </c>
      <c r="R132" s="7"/>
    </row>
    <row r="133" spans="1:19" ht="32.25" customHeight="1" x14ac:dyDescent="0.2">
      <c r="A133" s="12">
        <v>86101700</v>
      </c>
      <c r="B133" s="12" t="s">
        <v>107814</v>
      </c>
      <c r="C133" s="26">
        <v>6</v>
      </c>
      <c r="D133" s="26">
        <v>6</v>
      </c>
      <c r="E133" s="12">
        <v>4</v>
      </c>
      <c r="F133" s="26">
        <v>1</v>
      </c>
      <c r="G133" s="14" t="s">
        <v>133</v>
      </c>
      <c r="H133" s="12">
        <v>4</v>
      </c>
      <c r="I133" s="35">
        <v>10000000</v>
      </c>
      <c r="J133" s="35">
        <v>10000000</v>
      </c>
      <c r="K133" s="12">
        <v>0</v>
      </c>
      <c r="L133" s="8">
        <v>0</v>
      </c>
      <c r="M133" s="8" t="s">
        <v>107956</v>
      </c>
      <c r="N133" s="8" t="s">
        <v>3650</v>
      </c>
      <c r="O133" s="8" t="s">
        <v>107958</v>
      </c>
      <c r="P133" s="8">
        <v>7417700</v>
      </c>
      <c r="Q133" s="12" t="s">
        <v>107806</v>
      </c>
      <c r="R133" s="7"/>
    </row>
    <row r="134" spans="1:19" ht="102.75" customHeight="1" x14ac:dyDescent="0.2">
      <c r="A134" s="12">
        <v>84131501</v>
      </c>
      <c r="B134" s="12" t="s">
        <v>107815</v>
      </c>
      <c r="C134" s="26">
        <v>4</v>
      </c>
      <c r="D134" s="26">
        <v>4</v>
      </c>
      <c r="E134" s="12">
        <v>7</v>
      </c>
      <c r="F134" s="26">
        <v>1</v>
      </c>
      <c r="G134" s="14" t="s">
        <v>133</v>
      </c>
      <c r="H134" s="12">
        <v>4</v>
      </c>
      <c r="I134" s="35">
        <v>60000000</v>
      </c>
      <c r="J134" s="35">
        <v>60000000</v>
      </c>
      <c r="K134" s="12">
        <v>0</v>
      </c>
      <c r="L134" s="8">
        <v>0</v>
      </c>
      <c r="M134" s="8" t="s">
        <v>107956</v>
      </c>
      <c r="N134" s="8" t="s">
        <v>3650</v>
      </c>
      <c r="O134" s="8" t="s">
        <v>107958</v>
      </c>
      <c r="P134" s="8">
        <v>7417700</v>
      </c>
      <c r="Q134" s="12" t="s">
        <v>107806</v>
      </c>
      <c r="R134" s="7"/>
    </row>
    <row r="135" spans="1:19" ht="63.75" x14ac:dyDescent="0.2">
      <c r="A135" s="12">
        <v>80111701</v>
      </c>
      <c r="B135" s="12" t="s">
        <v>107816</v>
      </c>
      <c r="C135" s="8">
        <v>2</v>
      </c>
      <c r="D135" s="8">
        <v>2</v>
      </c>
      <c r="E135" s="8">
        <v>11</v>
      </c>
      <c r="F135" s="36">
        <v>1</v>
      </c>
      <c r="G135" s="14" t="s">
        <v>133</v>
      </c>
      <c r="H135" s="12">
        <v>4</v>
      </c>
      <c r="I135" s="39">
        <v>62000000</v>
      </c>
      <c r="J135" s="39">
        <v>62000000</v>
      </c>
      <c r="K135" s="12">
        <v>0</v>
      </c>
      <c r="L135" s="8">
        <v>0</v>
      </c>
      <c r="M135" s="8" t="s">
        <v>107956</v>
      </c>
      <c r="N135" s="8" t="s">
        <v>3650</v>
      </c>
      <c r="O135" s="8" t="s">
        <v>107958</v>
      </c>
      <c r="P135" s="8">
        <v>7417700</v>
      </c>
      <c r="Q135" s="12" t="s">
        <v>107806</v>
      </c>
      <c r="R135" s="7"/>
      <c r="S135" s="40"/>
    </row>
    <row r="136" spans="1:19" ht="41.25" customHeight="1" x14ac:dyDescent="0.2">
      <c r="A136" s="12">
        <v>80111701</v>
      </c>
      <c r="B136" s="12" t="s">
        <v>107957</v>
      </c>
      <c r="C136" s="8">
        <v>7</v>
      </c>
      <c r="D136" s="8">
        <v>7</v>
      </c>
      <c r="E136" s="8">
        <v>3</v>
      </c>
      <c r="F136" s="36">
        <v>1</v>
      </c>
      <c r="G136" s="14" t="s">
        <v>133</v>
      </c>
      <c r="H136" s="12">
        <v>4</v>
      </c>
      <c r="I136" s="39">
        <v>66967630</v>
      </c>
      <c r="J136" s="39">
        <v>8400000</v>
      </c>
      <c r="K136" s="12">
        <v>0</v>
      </c>
      <c r="L136" s="8">
        <v>0</v>
      </c>
      <c r="M136" s="8" t="s">
        <v>107956</v>
      </c>
      <c r="N136" s="8" t="s">
        <v>3650</v>
      </c>
      <c r="O136" s="8" t="s">
        <v>107958</v>
      </c>
      <c r="P136" s="8">
        <v>7417700</v>
      </c>
      <c r="Q136" s="12" t="s">
        <v>107806</v>
      </c>
      <c r="R136" s="7"/>
      <c r="S136" s="40"/>
    </row>
    <row r="137" spans="1:19" ht="38.25" x14ac:dyDescent="0.2">
      <c r="A137" s="12">
        <v>81112100</v>
      </c>
      <c r="B137" s="12" t="s">
        <v>107817</v>
      </c>
      <c r="C137" s="26">
        <v>3</v>
      </c>
      <c r="D137" s="26">
        <v>3</v>
      </c>
      <c r="E137" s="12">
        <v>8</v>
      </c>
      <c r="F137" s="36">
        <v>1</v>
      </c>
      <c r="G137" s="14" t="s">
        <v>17</v>
      </c>
      <c r="H137" s="12">
        <v>4</v>
      </c>
      <c r="I137" s="19">
        <v>575000000</v>
      </c>
      <c r="J137" s="19">
        <v>575000000</v>
      </c>
      <c r="K137" s="12">
        <v>0</v>
      </c>
      <c r="L137" s="8">
        <v>0</v>
      </c>
      <c r="M137" s="8" t="s">
        <v>107956</v>
      </c>
      <c r="N137" s="8" t="s">
        <v>3650</v>
      </c>
      <c r="O137" s="8" t="s">
        <v>107958</v>
      </c>
      <c r="P137" s="8">
        <v>7417700</v>
      </c>
      <c r="Q137" s="12" t="s">
        <v>107806</v>
      </c>
      <c r="R137" s="7"/>
      <c r="S137" s="40"/>
    </row>
    <row r="138" spans="1:19" ht="51" x14ac:dyDescent="0.2">
      <c r="A138" s="12" t="s">
        <v>107818</v>
      </c>
      <c r="B138" s="12" t="s">
        <v>107819</v>
      </c>
      <c r="C138" s="26">
        <v>7</v>
      </c>
      <c r="D138" s="26">
        <v>7</v>
      </c>
      <c r="E138" s="12">
        <v>5</v>
      </c>
      <c r="F138" s="36">
        <v>1</v>
      </c>
      <c r="G138" s="14" t="s">
        <v>17</v>
      </c>
      <c r="H138" s="12">
        <v>0</v>
      </c>
      <c r="I138" s="35">
        <v>350000000</v>
      </c>
      <c r="J138" s="35">
        <v>350000000</v>
      </c>
      <c r="K138" s="12">
        <v>0</v>
      </c>
      <c r="L138" s="8">
        <v>0</v>
      </c>
      <c r="M138" s="8" t="s">
        <v>107956</v>
      </c>
      <c r="N138" s="8" t="s">
        <v>3650</v>
      </c>
      <c r="O138" s="8" t="s">
        <v>107958</v>
      </c>
      <c r="P138" s="8">
        <v>7417700</v>
      </c>
      <c r="Q138" s="12" t="s">
        <v>107806</v>
      </c>
      <c r="R138" s="7"/>
    </row>
    <row r="139" spans="1:19" ht="51" x14ac:dyDescent="0.2">
      <c r="A139" s="12">
        <v>43231601</v>
      </c>
      <c r="B139" s="12" t="s">
        <v>107820</v>
      </c>
      <c r="C139" s="26">
        <v>7</v>
      </c>
      <c r="D139" s="26">
        <v>7</v>
      </c>
      <c r="E139" s="12">
        <v>3</v>
      </c>
      <c r="F139" s="36">
        <v>1</v>
      </c>
      <c r="G139" s="14" t="s">
        <v>133</v>
      </c>
      <c r="H139" s="12">
        <v>0</v>
      </c>
      <c r="I139" s="19">
        <v>500000000</v>
      </c>
      <c r="J139" s="35">
        <v>500000000</v>
      </c>
      <c r="K139" s="12">
        <v>0</v>
      </c>
      <c r="L139" s="8">
        <v>0</v>
      </c>
      <c r="M139" s="8" t="s">
        <v>107956</v>
      </c>
      <c r="N139" s="8" t="s">
        <v>3650</v>
      </c>
      <c r="O139" s="8" t="s">
        <v>107958</v>
      </c>
      <c r="P139" s="8">
        <v>7417700</v>
      </c>
      <c r="Q139" s="12" t="s">
        <v>107806</v>
      </c>
      <c r="R139" s="7"/>
    </row>
    <row r="140" spans="1:19" ht="38.25" x14ac:dyDescent="0.2">
      <c r="A140" s="12">
        <v>43211500</v>
      </c>
      <c r="B140" s="12" t="s">
        <v>107821</v>
      </c>
      <c r="C140" s="26">
        <v>7</v>
      </c>
      <c r="D140" s="26">
        <v>7</v>
      </c>
      <c r="E140" s="12">
        <v>6</v>
      </c>
      <c r="F140" s="36">
        <v>1</v>
      </c>
      <c r="G140" s="14" t="s">
        <v>133</v>
      </c>
      <c r="H140" s="12">
        <v>2</v>
      </c>
      <c r="I140" s="19">
        <v>5400000000</v>
      </c>
      <c r="J140" s="35">
        <v>5400000000</v>
      </c>
      <c r="K140" s="12">
        <v>0</v>
      </c>
      <c r="L140" s="8">
        <v>0</v>
      </c>
      <c r="M140" s="8" t="s">
        <v>107956</v>
      </c>
      <c r="N140" s="8" t="s">
        <v>3650</v>
      </c>
      <c r="O140" s="8" t="s">
        <v>107958</v>
      </c>
      <c r="P140" s="8">
        <v>7417700</v>
      </c>
      <c r="Q140" s="12" t="s">
        <v>107806</v>
      </c>
      <c r="R140" s="7"/>
    </row>
    <row r="141" spans="1:19" ht="25.5" x14ac:dyDescent="0.2">
      <c r="A141" s="12">
        <v>43211500</v>
      </c>
      <c r="B141" s="12" t="s">
        <v>107822</v>
      </c>
      <c r="C141" s="26">
        <v>6</v>
      </c>
      <c r="D141" s="26">
        <v>6</v>
      </c>
      <c r="E141" s="12">
        <v>60</v>
      </c>
      <c r="F141" s="12">
        <v>0</v>
      </c>
      <c r="G141" s="14" t="s">
        <v>133</v>
      </c>
      <c r="H141" s="12">
        <v>0</v>
      </c>
      <c r="I141" s="35">
        <v>100000000</v>
      </c>
      <c r="J141" s="35">
        <v>100000000</v>
      </c>
      <c r="K141" s="12">
        <v>0</v>
      </c>
      <c r="L141" s="8">
        <v>0</v>
      </c>
      <c r="M141" s="8" t="s">
        <v>107956</v>
      </c>
      <c r="N141" s="8" t="s">
        <v>3650</v>
      </c>
      <c r="O141" s="8" t="s">
        <v>107958</v>
      </c>
      <c r="P141" s="8">
        <v>7417700</v>
      </c>
      <c r="Q141" s="12" t="s">
        <v>107806</v>
      </c>
      <c r="R141" s="7"/>
    </row>
    <row r="142" spans="1:19" ht="25.5" x14ac:dyDescent="0.2">
      <c r="A142" s="12">
        <v>81112001</v>
      </c>
      <c r="B142" s="12" t="s">
        <v>107823</v>
      </c>
      <c r="C142" s="26">
        <v>7</v>
      </c>
      <c r="D142" s="26">
        <v>7</v>
      </c>
      <c r="E142" s="12">
        <v>30</v>
      </c>
      <c r="F142" s="12">
        <v>0</v>
      </c>
      <c r="G142" s="14" t="s">
        <v>133</v>
      </c>
      <c r="H142" s="12">
        <v>0</v>
      </c>
      <c r="I142" s="35">
        <v>4000000</v>
      </c>
      <c r="J142" s="35">
        <v>4000000</v>
      </c>
      <c r="K142" s="12">
        <v>0</v>
      </c>
      <c r="L142" s="8">
        <v>0</v>
      </c>
      <c r="M142" s="8" t="s">
        <v>107956</v>
      </c>
      <c r="N142" s="8" t="s">
        <v>3650</v>
      </c>
      <c r="O142" s="8" t="s">
        <v>107958</v>
      </c>
      <c r="P142" s="8">
        <v>7417700</v>
      </c>
      <c r="Q142" s="12" t="s">
        <v>107806</v>
      </c>
      <c r="R142" s="7"/>
    </row>
    <row r="143" spans="1:19" ht="38.25" x14ac:dyDescent="0.2">
      <c r="A143" s="12">
        <v>84111500</v>
      </c>
      <c r="B143" s="12" t="s">
        <v>107824</v>
      </c>
      <c r="C143" s="26">
        <v>6</v>
      </c>
      <c r="D143" s="26">
        <v>6</v>
      </c>
      <c r="E143" s="12">
        <v>60</v>
      </c>
      <c r="F143" s="12">
        <v>0</v>
      </c>
      <c r="G143" s="14" t="s">
        <v>72</v>
      </c>
      <c r="H143" s="12">
        <v>0</v>
      </c>
      <c r="I143" s="35">
        <v>10000000</v>
      </c>
      <c r="J143" s="35">
        <v>10000000</v>
      </c>
      <c r="K143" s="12">
        <v>0</v>
      </c>
      <c r="L143" s="8">
        <v>0</v>
      </c>
      <c r="M143" s="8" t="s">
        <v>107956</v>
      </c>
      <c r="N143" s="8" t="s">
        <v>3650</v>
      </c>
      <c r="O143" s="8" t="s">
        <v>107958</v>
      </c>
      <c r="P143" s="8">
        <v>7417700</v>
      </c>
      <c r="Q143" s="12" t="s">
        <v>107806</v>
      </c>
      <c r="R143" s="7"/>
    </row>
    <row r="144" spans="1:19" ht="76.5" x14ac:dyDescent="0.2">
      <c r="A144" s="12">
        <v>80111701</v>
      </c>
      <c r="B144" s="12" t="s">
        <v>107825</v>
      </c>
      <c r="C144" s="8">
        <v>4</v>
      </c>
      <c r="D144" s="8">
        <v>4</v>
      </c>
      <c r="E144" s="8">
        <v>8</v>
      </c>
      <c r="F144" s="36">
        <v>1</v>
      </c>
      <c r="G144" s="14" t="s">
        <v>133</v>
      </c>
      <c r="H144" s="12">
        <v>4</v>
      </c>
      <c r="I144" s="39">
        <v>194081000</v>
      </c>
      <c r="J144" s="39">
        <v>194081000</v>
      </c>
      <c r="K144" s="12">
        <v>0</v>
      </c>
      <c r="L144" s="8">
        <v>0</v>
      </c>
      <c r="M144" s="8" t="s">
        <v>107956</v>
      </c>
      <c r="N144" s="8" t="s">
        <v>3650</v>
      </c>
      <c r="O144" s="8" t="s">
        <v>107958</v>
      </c>
      <c r="P144" s="8">
        <v>7417700</v>
      </c>
      <c r="Q144" s="12" t="s">
        <v>107806</v>
      </c>
      <c r="R144" s="7"/>
    </row>
    <row r="145" spans="1:17" s="7" customFormat="1" ht="38.25" x14ac:dyDescent="0.2">
      <c r="A145" s="12" t="s">
        <v>107838</v>
      </c>
      <c r="B145" s="12" t="s">
        <v>107826</v>
      </c>
      <c r="C145" s="26">
        <v>4</v>
      </c>
      <c r="D145" s="26">
        <v>4</v>
      </c>
      <c r="E145" s="12">
        <v>160</v>
      </c>
      <c r="F145" s="12">
        <v>0</v>
      </c>
      <c r="G145" s="14" t="s">
        <v>133</v>
      </c>
      <c r="H145" s="12">
        <v>0</v>
      </c>
      <c r="I145" s="35">
        <v>55000000</v>
      </c>
      <c r="J145" s="35">
        <v>55000000</v>
      </c>
      <c r="K145" s="12">
        <v>0</v>
      </c>
      <c r="L145" s="8">
        <v>0</v>
      </c>
      <c r="M145" s="8" t="s">
        <v>107956</v>
      </c>
      <c r="N145" s="8" t="s">
        <v>3650</v>
      </c>
      <c r="O145" s="8" t="s">
        <v>107958</v>
      </c>
      <c r="P145" s="8">
        <v>7417700</v>
      </c>
      <c r="Q145" s="12" t="s">
        <v>107806</v>
      </c>
    </row>
    <row r="146" spans="1:17" s="7" customFormat="1" ht="409.5" x14ac:dyDescent="0.2">
      <c r="A146" s="12">
        <v>93131600</v>
      </c>
      <c r="B146" s="12" t="s">
        <v>107827</v>
      </c>
      <c r="C146" s="26">
        <v>1</v>
      </c>
      <c r="D146" s="26">
        <v>1</v>
      </c>
      <c r="E146" s="8">
        <v>11</v>
      </c>
      <c r="F146" s="26">
        <v>1</v>
      </c>
      <c r="G146" s="14" t="s">
        <v>51</v>
      </c>
      <c r="H146" s="12">
        <v>0</v>
      </c>
      <c r="I146" s="35">
        <v>14528000000</v>
      </c>
      <c r="J146" s="35">
        <v>14528000000</v>
      </c>
      <c r="K146" s="12">
        <v>1</v>
      </c>
      <c r="L146" s="12">
        <v>3</v>
      </c>
      <c r="M146" s="8" t="s">
        <v>107956</v>
      </c>
      <c r="N146" s="8" t="s">
        <v>3650</v>
      </c>
      <c r="O146" s="8" t="s">
        <v>107958</v>
      </c>
      <c r="P146" s="8">
        <v>7417700</v>
      </c>
      <c r="Q146" s="12" t="s">
        <v>107806</v>
      </c>
    </row>
    <row r="147" spans="1:17" s="7" customFormat="1" ht="63.75" x14ac:dyDescent="0.2">
      <c r="A147" s="12">
        <v>80111701</v>
      </c>
      <c r="B147" s="12" t="s">
        <v>107828</v>
      </c>
      <c r="C147" s="8">
        <v>2</v>
      </c>
      <c r="D147" s="8">
        <v>2</v>
      </c>
      <c r="E147" s="8">
        <v>10</v>
      </c>
      <c r="F147" s="36">
        <v>1</v>
      </c>
      <c r="G147" s="14" t="s">
        <v>133</v>
      </c>
      <c r="H147" s="12">
        <v>4</v>
      </c>
      <c r="I147" s="39">
        <v>520000000</v>
      </c>
      <c r="J147" s="39">
        <v>520000000</v>
      </c>
      <c r="K147" s="12">
        <v>0</v>
      </c>
      <c r="L147" s="8">
        <v>0</v>
      </c>
      <c r="M147" s="8" t="s">
        <v>107956</v>
      </c>
      <c r="N147" s="8" t="s">
        <v>3650</v>
      </c>
      <c r="O147" s="8" t="s">
        <v>107958</v>
      </c>
      <c r="P147" s="8">
        <v>7417700</v>
      </c>
      <c r="Q147" s="12" t="s">
        <v>107806</v>
      </c>
    </row>
    <row r="148" spans="1:17" s="7" customFormat="1" ht="38.25" x14ac:dyDescent="0.2">
      <c r="A148" s="12" t="s">
        <v>107829</v>
      </c>
      <c r="B148" s="12" t="s">
        <v>107830</v>
      </c>
      <c r="C148" s="26">
        <v>1</v>
      </c>
      <c r="D148" s="26">
        <v>1</v>
      </c>
      <c r="E148" s="8">
        <v>10</v>
      </c>
      <c r="F148" s="26">
        <v>1</v>
      </c>
      <c r="G148" s="14" t="s">
        <v>133</v>
      </c>
      <c r="H148" s="12">
        <v>4</v>
      </c>
      <c r="I148" s="19">
        <v>282000000</v>
      </c>
      <c r="J148" s="35">
        <v>282000000</v>
      </c>
      <c r="K148" s="12">
        <v>0</v>
      </c>
      <c r="L148" s="8">
        <v>0</v>
      </c>
      <c r="M148" s="8" t="s">
        <v>107956</v>
      </c>
      <c r="N148" s="8" t="s">
        <v>3650</v>
      </c>
      <c r="O148" s="8" t="s">
        <v>107958</v>
      </c>
      <c r="P148" s="8">
        <v>7417700</v>
      </c>
      <c r="Q148" s="12" t="s">
        <v>107806</v>
      </c>
    </row>
    <row r="149" spans="1:17" s="7" customFormat="1" ht="38.25" x14ac:dyDescent="0.2">
      <c r="A149" s="12">
        <v>80131500</v>
      </c>
      <c r="B149" s="12" t="s">
        <v>107831</v>
      </c>
      <c r="C149" s="26">
        <v>1</v>
      </c>
      <c r="D149" s="26">
        <v>1</v>
      </c>
      <c r="E149" s="8">
        <v>10</v>
      </c>
      <c r="F149" s="26">
        <v>1</v>
      </c>
      <c r="G149" s="14" t="s">
        <v>133</v>
      </c>
      <c r="H149" s="12">
        <v>4</v>
      </c>
      <c r="I149" s="19">
        <v>260000000</v>
      </c>
      <c r="J149" s="35">
        <v>260000000</v>
      </c>
      <c r="K149" s="12">
        <v>0</v>
      </c>
      <c r="L149" s="8">
        <v>0</v>
      </c>
      <c r="M149" s="8" t="s">
        <v>107956</v>
      </c>
      <c r="N149" s="8" t="s">
        <v>3650</v>
      </c>
      <c r="O149" s="8" t="s">
        <v>107958</v>
      </c>
      <c r="P149" s="8">
        <v>7417700</v>
      </c>
      <c r="Q149" s="12" t="s">
        <v>107806</v>
      </c>
    </row>
    <row r="150" spans="1:17" s="7" customFormat="1" ht="51" x14ac:dyDescent="0.2">
      <c r="A150" s="12">
        <v>20102301</v>
      </c>
      <c r="B150" s="12" t="s">
        <v>107832</v>
      </c>
      <c r="C150" s="26">
        <v>1</v>
      </c>
      <c r="D150" s="26">
        <v>1</v>
      </c>
      <c r="E150" s="8">
        <v>11</v>
      </c>
      <c r="F150" s="26">
        <v>1</v>
      </c>
      <c r="G150" s="14" t="s">
        <v>17</v>
      </c>
      <c r="H150" s="36">
        <v>0</v>
      </c>
      <c r="I150" s="19">
        <v>1400000000</v>
      </c>
      <c r="J150" s="35">
        <v>1400000000</v>
      </c>
      <c r="K150" s="12">
        <v>0</v>
      </c>
      <c r="L150" s="8">
        <v>0</v>
      </c>
      <c r="M150" s="8" t="s">
        <v>107956</v>
      </c>
      <c r="N150" s="8" t="s">
        <v>3650</v>
      </c>
      <c r="O150" s="8" t="s">
        <v>107958</v>
      </c>
      <c r="P150" s="8">
        <v>7417700</v>
      </c>
      <c r="Q150" s="12" t="s">
        <v>107806</v>
      </c>
    </row>
    <row r="151" spans="1:17" s="7" customFormat="1" ht="51" x14ac:dyDescent="0.2">
      <c r="A151" s="12">
        <v>93131600</v>
      </c>
      <c r="B151" s="12" t="s">
        <v>107833</v>
      </c>
      <c r="C151" s="26">
        <v>1</v>
      </c>
      <c r="D151" s="26">
        <v>1</v>
      </c>
      <c r="E151" s="8">
        <v>11</v>
      </c>
      <c r="F151" s="26">
        <v>1</v>
      </c>
      <c r="G151" s="14" t="s">
        <v>17</v>
      </c>
      <c r="H151" s="12">
        <v>0</v>
      </c>
      <c r="I151" s="35">
        <v>900000000</v>
      </c>
      <c r="J151" s="35">
        <v>900000000</v>
      </c>
      <c r="K151" s="12">
        <v>0</v>
      </c>
      <c r="L151" s="8">
        <v>0</v>
      </c>
      <c r="M151" s="8" t="s">
        <v>107956</v>
      </c>
      <c r="N151" s="8" t="s">
        <v>3650</v>
      </c>
      <c r="O151" s="8" t="s">
        <v>107958</v>
      </c>
      <c r="P151" s="8">
        <v>7417700</v>
      </c>
      <c r="Q151" s="12" t="s">
        <v>107806</v>
      </c>
    </row>
    <row r="152" spans="1:17" s="7" customFormat="1" ht="25.5" x14ac:dyDescent="0.2">
      <c r="A152" s="12">
        <v>86111602</v>
      </c>
      <c r="B152" s="12" t="s">
        <v>107834</v>
      </c>
      <c r="C152" s="26">
        <v>1</v>
      </c>
      <c r="D152" s="26">
        <v>1</v>
      </c>
      <c r="E152" s="8">
        <v>11</v>
      </c>
      <c r="F152" s="26">
        <v>1</v>
      </c>
      <c r="G152" s="14" t="s">
        <v>133</v>
      </c>
      <c r="H152" s="12">
        <v>0</v>
      </c>
      <c r="I152" s="35">
        <v>32750300</v>
      </c>
      <c r="J152" s="35">
        <v>32750300</v>
      </c>
      <c r="K152" s="12">
        <v>0</v>
      </c>
      <c r="L152" s="8">
        <v>0</v>
      </c>
      <c r="M152" s="8" t="s">
        <v>107956</v>
      </c>
      <c r="N152" s="8" t="s">
        <v>3650</v>
      </c>
      <c r="O152" s="8" t="s">
        <v>107958</v>
      </c>
      <c r="P152" s="8">
        <v>7417700</v>
      </c>
      <c r="Q152" s="12" t="s">
        <v>107806</v>
      </c>
    </row>
    <row r="153" spans="1:17" s="7" customFormat="1" ht="25.5" x14ac:dyDescent="0.2">
      <c r="A153" s="12">
        <v>60101700</v>
      </c>
      <c r="B153" s="12" t="s">
        <v>107835</v>
      </c>
      <c r="C153" s="26">
        <v>1</v>
      </c>
      <c r="D153" s="26">
        <v>1</v>
      </c>
      <c r="E153" s="8">
        <v>11</v>
      </c>
      <c r="F153" s="36">
        <v>1</v>
      </c>
      <c r="G153" s="14" t="s">
        <v>133</v>
      </c>
      <c r="H153" s="12">
        <v>0</v>
      </c>
      <c r="I153" s="35">
        <v>434790336</v>
      </c>
      <c r="J153" s="35">
        <v>434790336</v>
      </c>
      <c r="K153" s="12">
        <v>0</v>
      </c>
      <c r="L153" s="8">
        <v>0</v>
      </c>
      <c r="M153" s="8" t="s">
        <v>107956</v>
      </c>
      <c r="N153" s="8" t="s">
        <v>3650</v>
      </c>
      <c r="O153" s="8" t="s">
        <v>107958</v>
      </c>
      <c r="P153" s="8">
        <v>7417700</v>
      </c>
      <c r="Q153" s="12" t="s">
        <v>107806</v>
      </c>
    </row>
    <row r="154" spans="1:17" s="7" customFormat="1" ht="25.5" x14ac:dyDescent="0.2">
      <c r="A154" s="12" t="s">
        <v>107836</v>
      </c>
      <c r="B154" s="12" t="s">
        <v>107837</v>
      </c>
      <c r="C154" s="26">
        <v>4</v>
      </c>
      <c r="D154" s="26">
        <v>4</v>
      </c>
      <c r="E154" s="8">
        <v>8</v>
      </c>
      <c r="F154" s="36">
        <v>1</v>
      </c>
      <c r="G154" s="14" t="s">
        <v>133</v>
      </c>
      <c r="H154" s="12">
        <v>0</v>
      </c>
      <c r="I154" s="39">
        <v>214778000</v>
      </c>
      <c r="J154" s="35">
        <v>214778000</v>
      </c>
      <c r="K154" s="12">
        <v>0</v>
      </c>
      <c r="L154" s="8">
        <v>0</v>
      </c>
      <c r="M154" s="8" t="s">
        <v>107956</v>
      </c>
      <c r="N154" s="8" t="s">
        <v>3650</v>
      </c>
      <c r="O154" s="8" t="s">
        <v>107958</v>
      </c>
      <c r="P154" s="8">
        <v>7417700</v>
      </c>
      <c r="Q154" s="12" t="s">
        <v>107806</v>
      </c>
    </row>
    <row r="155" spans="1:17" s="7" customFormat="1" ht="38.25" x14ac:dyDescent="0.2">
      <c r="A155" s="12" t="s">
        <v>107838</v>
      </c>
      <c r="B155" s="12" t="s">
        <v>107839</v>
      </c>
      <c r="C155" s="26">
        <v>1</v>
      </c>
      <c r="D155" s="26">
        <v>1</v>
      </c>
      <c r="E155" s="8">
        <v>11</v>
      </c>
      <c r="F155" s="36">
        <v>1</v>
      </c>
      <c r="G155" s="14" t="s">
        <v>133</v>
      </c>
      <c r="H155" s="26">
        <v>0</v>
      </c>
      <c r="I155" s="39">
        <v>290000000</v>
      </c>
      <c r="J155" s="35">
        <v>290000000</v>
      </c>
      <c r="K155" s="12">
        <v>0</v>
      </c>
      <c r="L155" s="8">
        <v>0</v>
      </c>
      <c r="M155" s="8" t="s">
        <v>107956</v>
      </c>
      <c r="N155" s="8" t="s">
        <v>3650</v>
      </c>
      <c r="O155" s="8" t="s">
        <v>107958</v>
      </c>
      <c r="P155" s="8">
        <v>7417700</v>
      </c>
      <c r="Q155" s="12" t="s">
        <v>107806</v>
      </c>
    </row>
    <row r="156" spans="1:17" s="7" customFormat="1" ht="51" x14ac:dyDescent="0.2">
      <c r="A156" s="12">
        <v>86111801</v>
      </c>
      <c r="B156" s="12" t="s">
        <v>107840</v>
      </c>
      <c r="C156" s="26">
        <v>1</v>
      </c>
      <c r="D156" s="26">
        <v>1</v>
      </c>
      <c r="E156" s="8">
        <v>11</v>
      </c>
      <c r="F156" s="36">
        <v>1</v>
      </c>
      <c r="G156" s="14" t="s">
        <v>133</v>
      </c>
      <c r="H156" s="26">
        <v>0</v>
      </c>
      <c r="I156" s="39">
        <v>100000000</v>
      </c>
      <c r="J156" s="39">
        <v>100000000</v>
      </c>
      <c r="K156" s="12">
        <v>0</v>
      </c>
      <c r="L156" s="8">
        <v>0</v>
      </c>
      <c r="M156" s="8" t="s">
        <v>107956</v>
      </c>
      <c r="N156" s="8" t="s">
        <v>3650</v>
      </c>
      <c r="O156" s="8" t="s">
        <v>107958</v>
      </c>
      <c r="P156" s="8">
        <v>7417700</v>
      </c>
      <c r="Q156" s="12" t="s">
        <v>107806</v>
      </c>
    </row>
    <row r="157" spans="1:17" s="7" customFormat="1" ht="51" x14ac:dyDescent="0.2">
      <c r="A157" s="12">
        <v>60103700</v>
      </c>
      <c r="B157" s="12" t="s">
        <v>107841</v>
      </c>
      <c r="C157" s="26">
        <v>7</v>
      </c>
      <c r="D157" s="26">
        <v>7</v>
      </c>
      <c r="E157" s="8">
        <v>6</v>
      </c>
      <c r="F157" s="36">
        <v>1</v>
      </c>
      <c r="G157" s="14" t="s">
        <v>133</v>
      </c>
      <c r="H157" s="26">
        <v>0</v>
      </c>
      <c r="I157" s="39">
        <v>20000000</v>
      </c>
      <c r="J157" s="35">
        <v>20000000</v>
      </c>
      <c r="K157" s="12">
        <v>0</v>
      </c>
      <c r="L157" s="8">
        <v>0</v>
      </c>
      <c r="M157" s="8" t="s">
        <v>107956</v>
      </c>
      <c r="N157" s="8" t="s">
        <v>3650</v>
      </c>
      <c r="O157" s="8" t="s">
        <v>107958</v>
      </c>
      <c r="P157" s="8">
        <v>7417700</v>
      </c>
      <c r="Q157" s="12" t="s">
        <v>107806</v>
      </c>
    </row>
    <row r="158" spans="1:17" s="7" customFormat="1" ht="63.75" x14ac:dyDescent="0.2">
      <c r="A158" s="12">
        <v>80111701</v>
      </c>
      <c r="B158" s="12" t="s">
        <v>107842</v>
      </c>
      <c r="C158" s="8">
        <v>2</v>
      </c>
      <c r="D158" s="8">
        <v>2</v>
      </c>
      <c r="E158" s="8">
        <v>10</v>
      </c>
      <c r="F158" s="36">
        <v>1</v>
      </c>
      <c r="G158" s="14" t="s">
        <v>133</v>
      </c>
      <c r="H158" s="12">
        <v>4</v>
      </c>
      <c r="I158" s="39">
        <v>1639609664</v>
      </c>
      <c r="J158" s="39">
        <v>1639609664</v>
      </c>
      <c r="K158" s="12">
        <v>0</v>
      </c>
      <c r="L158" s="8">
        <v>0</v>
      </c>
      <c r="M158" s="8" t="s">
        <v>107956</v>
      </c>
      <c r="N158" s="8" t="s">
        <v>3650</v>
      </c>
      <c r="O158" s="8" t="s">
        <v>107958</v>
      </c>
      <c r="P158" s="8">
        <v>7417700</v>
      </c>
      <c r="Q158" s="12" t="s">
        <v>107806</v>
      </c>
    </row>
    <row r="159" spans="1:17" s="7" customFormat="1" ht="51" x14ac:dyDescent="0.2">
      <c r="A159" s="12">
        <v>43211500</v>
      </c>
      <c r="B159" s="12" t="s">
        <v>107843</v>
      </c>
      <c r="C159" s="26">
        <v>5</v>
      </c>
      <c r="D159" s="26">
        <v>5</v>
      </c>
      <c r="E159" s="8">
        <v>6</v>
      </c>
      <c r="F159" s="36">
        <v>1</v>
      </c>
      <c r="G159" s="14" t="s">
        <v>17</v>
      </c>
      <c r="H159" s="12">
        <v>0</v>
      </c>
      <c r="I159" s="39">
        <v>700000000</v>
      </c>
      <c r="J159" s="39">
        <v>700000000</v>
      </c>
      <c r="K159" s="12">
        <v>0</v>
      </c>
      <c r="L159" s="8">
        <v>0</v>
      </c>
      <c r="M159" s="8" t="s">
        <v>107956</v>
      </c>
      <c r="N159" s="8" t="s">
        <v>3650</v>
      </c>
      <c r="O159" s="8" t="s">
        <v>107958</v>
      </c>
      <c r="P159" s="8">
        <v>7417700</v>
      </c>
      <c r="Q159" s="12" t="s">
        <v>107806</v>
      </c>
    </row>
    <row r="160" spans="1:17" s="7" customFormat="1" ht="38.25" x14ac:dyDescent="0.2">
      <c r="A160" s="12" t="s">
        <v>107836</v>
      </c>
      <c r="B160" s="12" t="s">
        <v>107844</v>
      </c>
      <c r="C160" s="26">
        <v>5</v>
      </c>
      <c r="D160" s="26">
        <v>5</v>
      </c>
      <c r="E160" s="8">
        <v>6</v>
      </c>
      <c r="F160" s="36">
        <v>1</v>
      </c>
      <c r="G160" s="14" t="s">
        <v>17</v>
      </c>
      <c r="H160" s="12">
        <v>0</v>
      </c>
      <c r="I160" s="39">
        <v>700000000</v>
      </c>
      <c r="J160" s="39">
        <v>700000000</v>
      </c>
      <c r="K160" s="12">
        <v>0</v>
      </c>
      <c r="L160" s="8">
        <v>0</v>
      </c>
      <c r="M160" s="8" t="s">
        <v>107956</v>
      </c>
      <c r="N160" s="8" t="s">
        <v>3650</v>
      </c>
      <c r="O160" s="8" t="s">
        <v>107958</v>
      </c>
      <c r="P160" s="8">
        <v>7417700</v>
      </c>
      <c r="Q160" s="12" t="s">
        <v>107806</v>
      </c>
    </row>
    <row r="161" spans="1:18" ht="25.5" x14ac:dyDescent="0.2">
      <c r="A161" s="12" t="s">
        <v>107836</v>
      </c>
      <c r="B161" s="12" t="s">
        <v>107845</v>
      </c>
      <c r="C161" s="26">
        <v>8</v>
      </c>
      <c r="D161" s="26">
        <v>8</v>
      </c>
      <c r="E161" s="12">
        <v>4</v>
      </c>
      <c r="F161" s="26">
        <v>1</v>
      </c>
      <c r="G161" s="14" t="s">
        <v>17</v>
      </c>
      <c r="H161" s="12">
        <v>0</v>
      </c>
      <c r="I161" s="39">
        <v>700000000</v>
      </c>
      <c r="J161" s="39">
        <v>700000000</v>
      </c>
      <c r="K161" s="12">
        <v>0</v>
      </c>
      <c r="L161" s="8">
        <v>0</v>
      </c>
      <c r="M161" s="8" t="s">
        <v>107956</v>
      </c>
      <c r="N161" s="8" t="s">
        <v>3650</v>
      </c>
      <c r="O161" s="8" t="s">
        <v>107958</v>
      </c>
      <c r="P161" s="8">
        <v>7417700</v>
      </c>
      <c r="Q161" s="12" t="s">
        <v>107806</v>
      </c>
      <c r="R161" s="7"/>
    </row>
    <row r="162" spans="1:18" ht="38.25" x14ac:dyDescent="0.2">
      <c r="A162" s="12">
        <v>43211500</v>
      </c>
      <c r="B162" s="12" t="s">
        <v>107846</v>
      </c>
      <c r="C162" s="26">
        <v>8</v>
      </c>
      <c r="D162" s="26">
        <v>8</v>
      </c>
      <c r="E162" s="12">
        <v>4</v>
      </c>
      <c r="F162" s="26">
        <v>1</v>
      </c>
      <c r="G162" s="14" t="s">
        <v>17</v>
      </c>
      <c r="H162" s="12">
        <v>0</v>
      </c>
      <c r="I162" s="39">
        <v>700000000</v>
      </c>
      <c r="J162" s="39">
        <v>700000000</v>
      </c>
      <c r="K162" s="12">
        <v>0</v>
      </c>
      <c r="L162" s="8">
        <v>0</v>
      </c>
      <c r="M162" s="8" t="s">
        <v>107956</v>
      </c>
      <c r="N162" s="8" t="s">
        <v>3650</v>
      </c>
      <c r="O162" s="8" t="s">
        <v>107958</v>
      </c>
      <c r="P162" s="8">
        <v>7417700</v>
      </c>
      <c r="Q162" s="12" t="s">
        <v>107806</v>
      </c>
      <c r="R162" s="7"/>
    </row>
    <row r="163" spans="1:18" ht="89.25" x14ac:dyDescent="0.2">
      <c r="A163" s="8">
        <v>60103700</v>
      </c>
      <c r="B163" s="12" t="s">
        <v>107847</v>
      </c>
      <c r="C163" s="26">
        <v>1</v>
      </c>
      <c r="D163" s="26">
        <v>1</v>
      </c>
      <c r="E163" s="8">
        <v>12</v>
      </c>
      <c r="F163" s="36">
        <v>1</v>
      </c>
      <c r="G163" s="14" t="s">
        <v>17</v>
      </c>
      <c r="H163" s="8">
        <v>2</v>
      </c>
      <c r="I163" s="9">
        <v>1440774400</v>
      </c>
      <c r="J163" s="9">
        <v>1440774400</v>
      </c>
      <c r="K163" s="12">
        <v>0</v>
      </c>
      <c r="L163" s="8">
        <v>0</v>
      </c>
      <c r="M163" s="8" t="s">
        <v>107956</v>
      </c>
      <c r="N163" s="8" t="s">
        <v>3650</v>
      </c>
      <c r="O163" s="8" t="s">
        <v>107958</v>
      </c>
      <c r="P163" s="8">
        <v>7417700</v>
      </c>
      <c r="Q163" s="12" t="s">
        <v>107806</v>
      </c>
      <c r="R163" s="7"/>
    </row>
    <row r="164" spans="1:18" ht="76.5" x14ac:dyDescent="0.2">
      <c r="A164" s="8">
        <v>60103700</v>
      </c>
      <c r="B164" s="12" t="s">
        <v>107848</v>
      </c>
      <c r="C164" s="26">
        <v>8</v>
      </c>
      <c r="D164" s="26">
        <v>8</v>
      </c>
      <c r="E164" s="8">
        <v>3</v>
      </c>
      <c r="F164" s="36">
        <v>1</v>
      </c>
      <c r="G164" s="14" t="s">
        <v>17</v>
      </c>
      <c r="H164" s="8">
        <v>2</v>
      </c>
      <c r="I164" s="9">
        <v>2482500000</v>
      </c>
      <c r="J164" s="9">
        <v>2482500000</v>
      </c>
      <c r="K164" s="12">
        <v>0</v>
      </c>
      <c r="L164" s="8">
        <v>0</v>
      </c>
      <c r="M164" s="8" t="s">
        <v>107956</v>
      </c>
      <c r="N164" s="8" t="s">
        <v>3650</v>
      </c>
      <c r="O164" s="8" t="s">
        <v>107958</v>
      </c>
      <c r="P164" s="8">
        <v>7417700</v>
      </c>
      <c r="Q164" s="12" t="s">
        <v>107806</v>
      </c>
      <c r="R164" s="7"/>
    </row>
    <row r="165" spans="1:18" ht="89.25" x14ac:dyDescent="0.2">
      <c r="A165" s="8">
        <v>60103700</v>
      </c>
      <c r="B165" s="12" t="s">
        <v>107849</v>
      </c>
      <c r="C165" s="26">
        <v>8</v>
      </c>
      <c r="D165" s="26">
        <v>8</v>
      </c>
      <c r="E165" s="8">
        <v>3</v>
      </c>
      <c r="F165" s="36">
        <v>1</v>
      </c>
      <c r="G165" s="14" t="s">
        <v>17</v>
      </c>
      <c r="H165" s="8">
        <v>2</v>
      </c>
      <c r="I165" s="9">
        <v>325211500</v>
      </c>
      <c r="J165" s="9">
        <v>325211500</v>
      </c>
      <c r="K165" s="12">
        <v>0</v>
      </c>
      <c r="L165" s="8">
        <v>0</v>
      </c>
      <c r="M165" s="8" t="s">
        <v>107956</v>
      </c>
      <c r="N165" s="8" t="s">
        <v>3650</v>
      </c>
      <c r="O165" s="8" t="s">
        <v>107958</v>
      </c>
      <c r="P165" s="8">
        <v>7417700</v>
      </c>
      <c r="Q165" s="12" t="s">
        <v>107806</v>
      </c>
      <c r="R165" s="7"/>
    </row>
    <row r="166" spans="1:18" ht="76.5" x14ac:dyDescent="0.2">
      <c r="A166" s="8">
        <v>60103700</v>
      </c>
      <c r="B166" s="12" t="s">
        <v>107850</v>
      </c>
      <c r="C166" s="26">
        <v>8</v>
      </c>
      <c r="D166" s="26">
        <v>8</v>
      </c>
      <c r="E166" s="8">
        <v>4</v>
      </c>
      <c r="F166" s="36">
        <v>1</v>
      </c>
      <c r="G166" s="14" t="s">
        <v>17</v>
      </c>
      <c r="H166" s="8">
        <v>2</v>
      </c>
      <c r="I166" s="9">
        <v>302296104</v>
      </c>
      <c r="J166" s="9">
        <v>302296104</v>
      </c>
      <c r="K166" s="12">
        <v>0</v>
      </c>
      <c r="L166" s="8">
        <v>0</v>
      </c>
      <c r="M166" s="8" t="s">
        <v>107956</v>
      </c>
      <c r="N166" s="8" t="s">
        <v>3650</v>
      </c>
      <c r="O166" s="8" t="s">
        <v>107958</v>
      </c>
      <c r="P166" s="8">
        <v>7417700</v>
      </c>
      <c r="Q166" s="12" t="s">
        <v>107806</v>
      </c>
      <c r="R166" s="7"/>
    </row>
    <row r="167" spans="1:18" ht="76.5" x14ac:dyDescent="0.2">
      <c r="A167" s="8">
        <v>60103700</v>
      </c>
      <c r="B167" s="12" t="s">
        <v>107851</v>
      </c>
      <c r="C167" s="26">
        <v>8</v>
      </c>
      <c r="D167" s="26">
        <v>8</v>
      </c>
      <c r="E167" s="8">
        <v>4</v>
      </c>
      <c r="F167" s="36">
        <v>1</v>
      </c>
      <c r="G167" s="14" t="s">
        <v>17</v>
      </c>
      <c r="H167" s="8">
        <v>2</v>
      </c>
      <c r="I167" s="9">
        <v>700000000</v>
      </c>
      <c r="J167" s="9">
        <v>700000000</v>
      </c>
      <c r="K167" s="12">
        <v>0</v>
      </c>
      <c r="L167" s="8">
        <v>0</v>
      </c>
      <c r="M167" s="8" t="s">
        <v>107956</v>
      </c>
      <c r="N167" s="8" t="s">
        <v>3650</v>
      </c>
      <c r="O167" s="8" t="s">
        <v>107958</v>
      </c>
      <c r="P167" s="8">
        <v>7417700</v>
      </c>
      <c r="Q167" s="12" t="s">
        <v>107806</v>
      </c>
      <c r="R167" s="7"/>
    </row>
    <row r="168" spans="1:18" ht="114.75" x14ac:dyDescent="0.2">
      <c r="A168" s="8">
        <v>80111701</v>
      </c>
      <c r="B168" s="12" t="s">
        <v>107852</v>
      </c>
      <c r="C168" s="8">
        <v>4</v>
      </c>
      <c r="D168" s="8">
        <v>4</v>
      </c>
      <c r="E168" s="8">
        <v>20</v>
      </c>
      <c r="F168" s="36">
        <v>1</v>
      </c>
      <c r="G168" s="14" t="s">
        <v>133</v>
      </c>
      <c r="H168" s="41">
        <v>2</v>
      </c>
      <c r="I168" s="9">
        <v>107749400</v>
      </c>
      <c r="J168" s="9">
        <v>107749400</v>
      </c>
      <c r="K168" s="41">
        <v>1</v>
      </c>
      <c r="L168" s="12">
        <v>1</v>
      </c>
      <c r="M168" s="8" t="s">
        <v>107956</v>
      </c>
      <c r="N168" s="8" t="s">
        <v>3650</v>
      </c>
      <c r="O168" s="8" t="s">
        <v>107958</v>
      </c>
      <c r="P168" s="8">
        <v>7417700</v>
      </c>
      <c r="Q168" s="12" t="s">
        <v>107806</v>
      </c>
      <c r="R168" s="7"/>
    </row>
    <row r="169" spans="1:18" ht="102" x14ac:dyDescent="0.2">
      <c r="A169" s="8">
        <v>80111701</v>
      </c>
      <c r="B169" s="12" t="s">
        <v>107853</v>
      </c>
      <c r="C169" s="8">
        <v>4</v>
      </c>
      <c r="D169" s="8">
        <v>4</v>
      </c>
      <c r="E169" s="8">
        <v>6</v>
      </c>
      <c r="F169" s="36">
        <v>1</v>
      </c>
      <c r="G169" s="14" t="s">
        <v>133</v>
      </c>
      <c r="H169" s="41">
        <v>2</v>
      </c>
      <c r="I169" s="9">
        <v>90000000</v>
      </c>
      <c r="J169" s="9">
        <v>90000000</v>
      </c>
      <c r="K169" s="12">
        <v>0</v>
      </c>
      <c r="L169" s="8">
        <v>0</v>
      </c>
      <c r="M169" s="8" t="s">
        <v>107956</v>
      </c>
      <c r="N169" s="8" t="s">
        <v>3650</v>
      </c>
      <c r="O169" s="8" t="s">
        <v>107958</v>
      </c>
      <c r="P169" s="8">
        <v>7417700</v>
      </c>
      <c r="Q169" s="12" t="s">
        <v>107806</v>
      </c>
      <c r="R169" s="7"/>
    </row>
    <row r="170" spans="1:18" s="12" customFormat="1" ht="38.25" x14ac:dyDescent="0.2">
      <c r="A170" s="8">
        <v>80111701</v>
      </c>
      <c r="B170" s="8" t="s">
        <v>107859</v>
      </c>
      <c r="C170" s="8">
        <v>7</v>
      </c>
      <c r="D170" s="8">
        <v>8</v>
      </c>
      <c r="E170" s="8">
        <v>150</v>
      </c>
      <c r="F170" s="8">
        <v>0</v>
      </c>
      <c r="G170" s="14" t="s">
        <v>133</v>
      </c>
      <c r="H170" s="8">
        <v>0</v>
      </c>
      <c r="I170" s="9">
        <v>46700000</v>
      </c>
      <c r="J170" s="9">
        <v>46700000</v>
      </c>
      <c r="K170" s="8">
        <v>0</v>
      </c>
      <c r="L170" s="8">
        <v>0</v>
      </c>
      <c r="M170" s="8" t="s">
        <v>107956</v>
      </c>
      <c r="N170" s="8" t="s">
        <v>3650</v>
      </c>
      <c r="O170" s="8" t="s">
        <v>107857</v>
      </c>
      <c r="P170" s="8">
        <v>7417700</v>
      </c>
      <c r="Q170" s="10" t="s">
        <v>107858</v>
      </c>
      <c r="R170" s="8"/>
    </row>
    <row r="171" spans="1:18" s="12" customFormat="1" ht="38.25" x14ac:dyDescent="0.2">
      <c r="A171" s="8">
        <v>80111701</v>
      </c>
      <c r="B171" s="8" t="s">
        <v>107860</v>
      </c>
      <c r="C171" s="8">
        <v>7</v>
      </c>
      <c r="D171" s="8">
        <v>8</v>
      </c>
      <c r="E171" s="8">
        <v>150</v>
      </c>
      <c r="F171" s="8">
        <v>0</v>
      </c>
      <c r="G171" s="14" t="s">
        <v>133</v>
      </c>
      <c r="H171" s="8">
        <v>0</v>
      </c>
      <c r="I171" s="9">
        <v>98800000</v>
      </c>
      <c r="J171" s="9">
        <v>98800000</v>
      </c>
      <c r="K171" s="8">
        <v>0</v>
      </c>
      <c r="L171" s="8">
        <v>0</v>
      </c>
      <c r="M171" s="8" t="s">
        <v>107956</v>
      </c>
      <c r="N171" s="8" t="s">
        <v>3650</v>
      </c>
      <c r="O171" s="8" t="s">
        <v>107857</v>
      </c>
      <c r="P171" s="8">
        <v>7417700</v>
      </c>
      <c r="Q171" s="10" t="s">
        <v>107858</v>
      </c>
      <c r="R171" s="8"/>
    </row>
    <row r="172" spans="1:18" s="12" customFormat="1" ht="38.25" x14ac:dyDescent="0.2">
      <c r="A172" s="8">
        <v>80111701</v>
      </c>
      <c r="B172" s="8" t="s">
        <v>107861</v>
      </c>
      <c r="C172" s="8">
        <v>7</v>
      </c>
      <c r="D172" s="8">
        <v>8</v>
      </c>
      <c r="E172" s="8">
        <v>150</v>
      </c>
      <c r="F172" s="8">
        <v>0</v>
      </c>
      <c r="G172" s="14" t="s">
        <v>133</v>
      </c>
      <c r="H172" s="8">
        <v>0</v>
      </c>
      <c r="I172" s="9">
        <v>31080003</v>
      </c>
      <c r="J172" s="9">
        <v>31830003</v>
      </c>
      <c r="K172" s="8">
        <v>0</v>
      </c>
      <c r="L172" s="8">
        <v>0</v>
      </c>
      <c r="M172" s="8" t="s">
        <v>107956</v>
      </c>
      <c r="N172" s="8" t="s">
        <v>3650</v>
      </c>
      <c r="O172" s="8" t="s">
        <v>107857</v>
      </c>
      <c r="P172" s="8">
        <v>7417700</v>
      </c>
      <c r="Q172" s="10" t="s">
        <v>107858</v>
      </c>
      <c r="R172" s="8"/>
    </row>
    <row r="173" spans="1:18" s="12" customFormat="1" ht="51" x14ac:dyDescent="0.2">
      <c r="A173" s="8">
        <v>80111701</v>
      </c>
      <c r="B173" s="8" t="s">
        <v>107862</v>
      </c>
      <c r="C173" s="8">
        <v>7</v>
      </c>
      <c r="D173" s="8">
        <v>8</v>
      </c>
      <c r="E173" s="8">
        <v>150</v>
      </c>
      <c r="F173" s="8">
        <v>0</v>
      </c>
      <c r="G173" s="14" t="s">
        <v>133</v>
      </c>
      <c r="H173" s="8">
        <v>0</v>
      </c>
      <c r="I173" s="9">
        <v>151200000</v>
      </c>
      <c r="J173" s="9">
        <v>151200000</v>
      </c>
      <c r="K173" s="8">
        <v>0</v>
      </c>
      <c r="L173" s="8">
        <v>0</v>
      </c>
      <c r="M173" s="8" t="s">
        <v>107956</v>
      </c>
      <c r="N173" s="8" t="s">
        <v>3650</v>
      </c>
      <c r="O173" s="8" t="s">
        <v>107857</v>
      </c>
      <c r="P173" s="8">
        <v>7417700</v>
      </c>
      <c r="Q173" s="10" t="s">
        <v>107858</v>
      </c>
      <c r="R173" s="8"/>
    </row>
    <row r="174" spans="1:18" s="12" customFormat="1" ht="51" x14ac:dyDescent="0.2">
      <c r="A174" s="8">
        <v>80111701</v>
      </c>
      <c r="B174" s="8" t="s">
        <v>107863</v>
      </c>
      <c r="C174" s="8">
        <v>7</v>
      </c>
      <c r="D174" s="8">
        <v>8</v>
      </c>
      <c r="E174" s="8">
        <v>150</v>
      </c>
      <c r="F174" s="8">
        <v>0</v>
      </c>
      <c r="G174" s="14" t="s">
        <v>133</v>
      </c>
      <c r="H174" s="8">
        <v>0</v>
      </c>
      <c r="I174" s="9">
        <v>59279994</v>
      </c>
      <c r="J174" s="9">
        <v>59279994</v>
      </c>
      <c r="K174" s="8">
        <v>0</v>
      </c>
      <c r="L174" s="8">
        <v>0</v>
      </c>
      <c r="M174" s="8" t="s">
        <v>107956</v>
      </c>
      <c r="N174" s="8" t="s">
        <v>3650</v>
      </c>
      <c r="O174" s="8" t="s">
        <v>107857</v>
      </c>
      <c r="P174" s="8">
        <v>7417700</v>
      </c>
      <c r="Q174" s="10" t="s">
        <v>107858</v>
      </c>
      <c r="R174" s="8"/>
    </row>
    <row r="175" spans="1:18" s="12" customFormat="1" ht="38.25" x14ac:dyDescent="0.2">
      <c r="A175" s="8">
        <v>80111701</v>
      </c>
      <c r="B175" s="8" t="s">
        <v>107864</v>
      </c>
      <c r="C175" s="8">
        <v>7</v>
      </c>
      <c r="D175" s="8">
        <v>8</v>
      </c>
      <c r="E175" s="8">
        <v>150</v>
      </c>
      <c r="F175" s="8">
        <v>0</v>
      </c>
      <c r="G175" s="14" t="s">
        <v>133</v>
      </c>
      <c r="H175" s="8">
        <v>0</v>
      </c>
      <c r="I175" s="9">
        <v>75600000</v>
      </c>
      <c r="J175" s="9">
        <v>75600000</v>
      </c>
      <c r="K175" s="8">
        <v>0</v>
      </c>
      <c r="L175" s="8">
        <v>0</v>
      </c>
      <c r="M175" s="8" t="s">
        <v>107956</v>
      </c>
      <c r="N175" s="8" t="s">
        <v>3650</v>
      </c>
      <c r="O175" s="8" t="s">
        <v>107857</v>
      </c>
      <c r="P175" s="8">
        <v>7417700</v>
      </c>
      <c r="Q175" s="10" t="s">
        <v>107858</v>
      </c>
      <c r="R175" s="8"/>
    </row>
    <row r="176" spans="1:18" s="12" customFormat="1" ht="38.25" x14ac:dyDescent="0.2">
      <c r="A176" s="8">
        <v>80111701</v>
      </c>
      <c r="B176" s="8" t="s">
        <v>107865</v>
      </c>
      <c r="C176" s="8">
        <v>7</v>
      </c>
      <c r="D176" s="8">
        <v>8</v>
      </c>
      <c r="E176" s="8">
        <v>150</v>
      </c>
      <c r="F176" s="8">
        <v>0</v>
      </c>
      <c r="G176" s="14" t="s">
        <v>133</v>
      </c>
      <c r="H176" s="8">
        <v>0</v>
      </c>
      <c r="I176" s="9">
        <v>194600000</v>
      </c>
      <c r="J176" s="9">
        <v>194600000</v>
      </c>
      <c r="K176" s="8">
        <v>0</v>
      </c>
      <c r="L176" s="8">
        <v>0</v>
      </c>
      <c r="M176" s="8" t="s">
        <v>107956</v>
      </c>
      <c r="N176" s="8" t="s">
        <v>3650</v>
      </c>
      <c r="O176" s="8" t="s">
        <v>107857</v>
      </c>
      <c r="P176" s="8">
        <v>7417700</v>
      </c>
      <c r="Q176" s="10" t="s">
        <v>107858</v>
      </c>
      <c r="R176" s="8"/>
    </row>
    <row r="177" spans="1:18" s="12" customFormat="1" ht="38.25" x14ac:dyDescent="0.2">
      <c r="A177" s="8">
        <v>80111701</v>
      </c>
      <c r="B177" s="8" t="s">
        <v>107866</v>
      </c>
      <c r="C177" s="8">
        <v>7</v>
      </c>
      <c r="D177" s="8">
        <v>8</v>
      </c>
      <c r="E177" s="8">
        <v>150</v>
      </c>
      <c r="F177" s="8">
        <v>0</v>
      </c>
      <c r="G177" s="14" t="s">
        <v>133</v>
      </c>
      <c r="H177" s="8">
        <v>0</v>
      </c>
      <c r="I177" s="9">
        <v>64030003</v>
      </c>
      <c r="J177" s="9">
        <v>64030003</v>
      </c>
      <c r="K177" s="8">
        <v>0</v>
      </c>
      <c r="L177" s="8">
        <v>0</v>
      </c>
      <c r="M177" s="8" t="s">
        <v>107956</v>
      </c>
      <c r="N177" s="8" t="s">
        <v>3650</v>
      </c>
      <c r="O177" s="8" t="s">
        <v>107857</v>
      </c>
      <c r="P177" s="8">
        <v>7417700</v>
      </c>
      <c r="Q177" s="10" t="s">
        <v>107858</v>
      </c>
      <c r="R177" s="8"/>
    </row>
    <row r="178" spans="1:18" s="12" customFormat="1" ht="45" customHeight="1" x14ac:dyDescent="0.2">
      <c r="A178" s="8">
        <v>80111701</v>
      </c>
      <c r="B178" s="8" t="s">
        <v>108052</v>
      </c>
      <c r="C178" s="8">
        <v>7</v>
      </c>
      <c r="D178" s="8">
        <v>8</v>
      </c>
      <c r="E178" s="8">
        <v>150</v>
      </c>
      <c r="F178" s="8">
        <v>0</v>
      </c>
      <c r="G178" s="14" t="s">
        <v>133</v>
      </c>
      <c r="H178" s="8">
        <v>0</v>
      </c>
      <c r="I178" s="9">
        <v>92477635</v>
      </c>
      <c r="J178" s="9">
        <v>92477635</v>
      </c>
      <c r="K178" s="8">
        <v>0</v>
      </c>
      <c r="L178" s="8">
        <v>0</v>
      </c>
      <c r="M178" s="8" t="s">
        <v>107956</v>
      </c>
      <c r="N178" s="8" t="s">
        <v>3650</v>
      </c>
      <c r="O178" s="8" t="s">
        <v>107857</v>
      </c>
      <c r="P178" s="8">
        <v>7417700</v>
      </c>
      <c r="Q178" s="10" t="s">
        <v>107858</v>
      </c>
      <c r="R178" s="8"/>
    </row>
    <row r="179" spans="1:18" s="12" customFormat="1" ht="25.5" x14ac:dyDescent="0.2">
      <c r="A179" s="8">
        <v>42261802</v>
      </c>
      <c r="B179" s="8" t="s">
        <v>108053</v>
      </c>
      <c r="C179" s="8">
        <v>3</v>
      </c>
      <c r="D179" s="8">
        <v>3</v>
      </c>
      <c r="E179" s="8">
        <v>9</v>
      </c>
      <c r="F179" s="8">
        <v>1</v>
      </c>
      <c r="G179" s="14" t="s">
        <v>72</v>
      </c>
      <c r="H179" s="8">
        <v>0</v>
      </c>
      <c r="I179" s="9">
        <v>35000000</v>
      </c>
      <c r="J179" s="9">
        <v>35000000</v>
      </c>
      <c r="K179" s="8">
        <v>0</v>
      </c>
      <c r="L179" s="8">
        <v>0</v>
      </c>
      <c r="M179" s="8" t="s">
        <v>107956</v>
      </c>
      <c r="N179" s="8" t="s">
        <v>3650</v>
      </c>
      <c r="O179" s="8" t="s">
        <v>107857</v>
      </c>
      <c r="P179" s="8">
        <v>7417700</v>
      </c>
      <c r="Q179" s="10" t="s">
        <v>107858</v>
      </c>
      <c r="R179" s="8"/>
    </row>
    <row r="180" spans="1:18" s="8" customFormat="1" ht="51" x14ac:dyDescent="0.2">
      <c r="A180" s="8" t="s">
        <v>107792</v>
      </c>
      <c r="B180" s="8" t="s">
        <v>107867</v>
      </c>
      <c r="C180" s="8">
        <v>7</v>
      </c>
      <c r="D180" s="8">
        <v>8</v>
      </c>
      <c r="E180" s="8">
        <v>150</v>
      </c>
      <c r="F180" s="8">
        <v>1</v>
      </c>
      <c r="G180" s="14" t="s">
        <v>72</v>
      </c>
      <c r="H180" s="8">
        <v>0</v>
      </c>
      <c r="I180" s="9">
        <f>14500000+14955270+5000000</f>
        <v>34455270</v>
      </c>
      <c r="J180" s="9">
        <v>34455270</v>
      </c>
      <c r="K180" s="8">
        <v>0</v>
      </c>
      <c r="L180" s="8">
        <v>0</v>
      </c>
      <c r="M180" s="8" t="s">
        <v>107956</v>
      </c>
      <c r="N180" s="8" t="s">
        <v>3650</v>
      </c>
      <c r="O180" s="8" t="s">
        <v>107857</v>
      </c>
      <c r="P180" s="8">
        <v>7417700</v>
      </c>
      <c r="Q180" s="8" t="s">
        <v>107858</v>
      </c>
    </row>
    <row r="181" spans="1:18" s="8" customFormat="1" ht="38.25" x14ac:dyDescent="0.2">
      <c r="A181" s="8" t="s">
        <v>107868</v>
      </c>
      <c r="B181" s="8" t="s">
        <v>107869</v>
      </c>
      <c r="C181" s="8">
        <v>7</v>
      </c>
      <c r="D181" s="8">
        <v>8</v>
      </c>
      <c r="E181" s="8">
        <v>150</v>
      </c>
      <c r="F181" s="8">
        <v>1</v>
      </c>
      <c r="G181" s="14" t="s">
        <v>51</v>
      </c>
      <c r="H181" s="8">
        <v>0</v>
      </c>
      <c r="I181" s="9">
        <v>24546842</v>
      </c>
      <c r="J181" s="9">
        <v>24546842</v>
      </c>
      <c r="K181" s="8">
        <v>0</v>
      </c>
      <c r="L181" s="8">
        <v>0</v>
      </c>
      <c r="M181" s="8" t="s">
        <v>107956</v>
      </c>
      <c r="N181" s="8" t="s">
        <v>3650</v>
      </c>
      <c r="O181" s="8" t="s">
        <v>107857</v>
      </c>
      <c r="P181" s="8">
        <v>7417700</v>
      </c>
      <c r="Q181" s="8" t="s">
        <v>107858</v>
      </c>
    </row>
    <row r="182" spans="1:18" s="8" customFormat="1" ht="69" customHeight="1" x14ac:dyDescent="0.2">
      <c r="A182" s="8" t="s">
        <v>107868</v>
      </c>
      <c r="B182" s="8" t="s">
        <v>107870</v>
      </c>
      <c r="C182" s="8">
        <v>7</v>
      </c>
      <c r="D182" s="8">
        <v>8</v>
      </c>
      <c r="E182" s="8">
        <v>150</v>
      </c>
      <c r="F182" s="8">
        <v>1</v>
      </c>
      <c r="G182" s="14" t="s">
        <v>17</v>
      </c>
      <c r="H182" s="8">
        <v>0</v>
      </c>
      <c r="I182" s="9">
        <v>134647501</v>
      </c>
      <c r="J182" s="9">
        <v>134647501</v>
      </c>
      <c r="K182" s="8">
        <v>0</v>
      </c>
      <c r="L182" s="8">
        <v>0</v>
      </c>
      <c r="M182" s="8" t="s">
        <v>107956</v>
      </c>
      <c r="N182" s="8" t="s">
        <v>3650</v>
      </c>
      <c r="O182" s="8" t="s">
        <v>107857</v>
      </c>
      <c r="P182" s="8">
        <v>7417700</v>
      </c>
      <c r="Q182" s="8" t="s">
        <v>107858</v>
      </c>
    </row>
    <row r="183" spans="1:18" s="8" customFormat="1" ht="63.75" customHeight="1" x14ac:dyDescent="0.2">
      <c r="A183" s="8" t="s">
        <v>107868</v>
      </c>
      <c r="B183" s="8" t="s">
        <v>107871</v>
      </c>
      <c r="C183" s="8">
        <v>7</v>
      </c>
      <c r="D183" s="8">
        <v>8</v>
      </c>
      <c r="E183" s="8">
        <v>150</v>
      </c>
      <c r="F183" s="8">
        <v>1</v>
      </c>
      <c r="G183" s="14" t="s">
        <v>51</v>
      </c>
      <c r="H183" s="8">
        <v>0</v>
      </c>
      <c r="I183" s="9">
        <v>76000000</v>
      </c>
      <c r="J183" s="9">
        <v>76000000</v>
      </c>
      <c r="K183" s="8">
        <v>0</v>
      </c>
      <c r="L183" s="8">
        <v>0</v>
      </c>
      <c r="M183" s="8" t="s">
        <v>107956</v>
      </c>
      <c r="N183" s="8" t="s">
        <v>3650</v>
      </c>
      <c r="O183" s="8" t="s">
        <v>107857</v>
      </c>
      <c r="P183" s="8">
        <v>7417700</v>
      </c>
      <c r="Q183" s="8" t="s">
        <v>107858</v>
      </c>
    </row>
    <row r="184" spans="1:18" s="8" customFormat="1" ht="76.5" customHeight="1" x14ac:dyDescent="0.2">
      <c r="A184" s="8">
        <v>31162800</v>
      </c>
      <c r="B184" s="8" t="s">
        <v>108054</v>
      </c>
      <c r="C184" s="8">
        <v>7</v>
      </c>
      <c r="D184" s="8">
        <v>8</v>
      </c>
      <c r="E184" s="8">
        <v>150</v>
      </c>
      <c r="F184" s="8">
        <v>1</v>
      </c>
      <c r="G184" s="14" t="s">
        <v>51</v>
      </c>
      <c r="H184" s="8">
        <v>0</v>
      </c>
      <c r="I184" s="9">
        <v>21000000</v>
      </c>
      <c r="J184" s="9">
        <v>21000000</v>
      </c>
      <c r="K184" s="8">
        <v>0</v>
      </c>
      <c r="L184" s="8">
        <v>0</v>
      </c>
      <c r="M184" s="8" t="s">
        <v>107956</v>
      </c>
      <c r="N184" s="8" t="s">
        <v>3650</v>
      </c>
      <c r="O184" s="8" t="s">
        <v>107857</v>
      </c>
      <c r="P184" s="8">
        <v>7417700</v>
      </c>
      <c r="Q184" s="8" t="s">
        <v>107858</v>
      </c>
    </row>
    <row r="185" spans="1:18" s="12" customFormat="1" x14ac:dyDescent="0.2">
      <c r="A185" s="14" t="s">
        <v>20736</v>
      </c>
      <c r="B185" s="14" t="s">
        <v>108055</v>
      </c>
      <c r="C185" s="8">
        <v>7</v>
      </c>
      <c r="D185" s="8">
        <v>8</v>
      </c>
      <c r="E185" s="8">
        <v>150</v>
      </c>
      <c r="F185" s="8">
        <v>1</v>
      </c>
      <c r="G185" s="14" t="s">
        <v>17</v>
      </c>
      <c r="H185" s="8">
        <v>0</v>
      </c>
      <c r="I185" s="9">
        <v>7000000</v>
      </c>
      <c r="J185" s="9">
        <v>7000000</v>
      </c>
      <c r="K185" s="8">
        <v>0</v>
      </c>
      <c r="L185" s="8">
        <v>0</v>
      </c>
      <c r="M185" s="8" t="s">
        <v>107956</v>
      </c>
      <c r="N185" s="8" t="s">
        <v>3650</v>
      </c>
      <c r="O185" s="8" t="s">
        <v>107857</v>
      </c>
      <c r="P185" s="8">
        <v>7417700</v>
      </c>
      <c r="Q185" s="8" t="s">
        <v>107858</v>
      </c>
      <c r="R185" s="8"/>
    </row>
    <row r="186" spans="1:18" ht="54" customHeight="1" x14ac:dyDescent="0.2">
      <c r="A186" s="8" t="s">
        <v>107872</v>
      </c>
      <c r="B186" s="8" t="s">
        <v>107873</v>
      </c>
      <c r="C186" s="8">
        <v>8</v>
      </c>
      <c r="D186" s="8">
        <v>8</v>
      </c>
      <c r="E186" s="8">
        <v>2</v>
      </c>
      <c r="F186" s="8">
        <v>1</v>
      </c>
      <c r="G186" s="8" t="s">
        <v>51</v>
      </c>
      <c r="H186" s="8">
        <v>0</v>
      </c>
      <c r="I186" s="9">
        <v>75293234</v>
      </c>
      <c r="J186" s="9">
        <v>75293234</v>
      </c>
      <c r="K186" s="8">
        <v>0</v>
      </c>
      <c r="L186" s="8">
        <v>0</v>
      </c>
      <c r="M186" s="8" t="s">
        <v>107956</v>
      </c>
      <c r="N186" s="8" t="s">
        <v>3650</v>
      </c>
      <c r="O186" s="8" t="s">
        <v>108056</v>
      </c>
      <c r="P186" s="8">
        <v>7417700</v>
      </c>
      <c r="Q186" s="10" t="s">
        <v>108057</v>
      </c>
    </row>
    <row r="187" spans="1:18" ht="409.5" x14ac:dyDescent="0.2">
      <c r="A187" s="8" t="s">
        <v>108058</v>
      </c>
      <c r="B187" s="8" t="s">
        <v>108059</v>
      </c>
      <c r="C187" s="8">
        <v>8</v>
      </c>
      <c r="D187" s="8">
        <v>8</v>
      </c>
      <c r="E187" s="8">
        <v>5</v>
      </c>
      <c r="F187" s="8">
        <v>1</v>
      </c>
      <c r="G187" s="8" t="s">
        <v>65</v>
      </c>
      <c r="H187" s="8">
        <v>0</v>
      </c>
      <c r="I187" s="9">
        <v>323331462.22000003</v>
      </c>
      <c r="J187" s="9">
        <v>323331462.22000003</v>
      </c>
      <c r="K187" s="8">
        <v>0</v>
      </c>
      <c r="L187" s="8">
        <v>0</v>
      </c>
      <c r="M187" s="8" t="s">
        <v>107956</v>
      </c>
      <c r="N187" s="8" t="s">
        <v>3650</v>
      </c>
      <c r="O187" s="8" t="s">
        <v>108056</v>
      </c>
      <c r="P187" s="8">
        <v>7417700</v>
      </c>
      <c r="Q187" s="10" t="s">
        <v>108057</v>
      </c>
    </row>
    <row r="188" spans="1:18" ht="99.75" customHeight="1" x14ac:dyDescent="0.2">
      <c r="A188" s="42" t="s">
        <v>107879</v>
      </c>
      <c r="B188" s="8" t="s">
        <v>107880</v>
      </c>
      <c r="C188" s="8">
        <v>4</v>
      </c>
      <c r="D188" s="8">
        <v>4</v>
      </c>
      <c r="E188" s="8">
        <v>9</v>
      </c>
      <c r="F188" s="8">
        <v>1</v>
      </c>
      <c r="G188" s="12" t="s">
        <v>65</v>
      </c>
      <c r="H188" s="8">
        <v>2</v>
      </c>
      <c r="I188" s="9">
        <v>517046192</v>
      </c>
      <c r="J188" s="9">
        <v>517046192</v>
      </c>
      <c r="K188" s="8">
        <v>0</v>
      </c>
      <c r="L188" s="8">
        <v>0</v>
      </c>
      <c r="M188" s="8" t="s">
        <v>107956</v>
      </c>
      <c r="N188" s="8" t="s">
        <v>3650</v>
      </c>
      <c r="O188" s="43" t="s">
        <v>107881</v>
      </c>
      <c r="P188" s="8">
        <v>7417700</v>
      </c>
      <c r="Q188" s="44" t="s">
        <v>107882</v>
      </c>
    </row>
    <row r="189" spans="1:18" ht="69.75" customHeight="1" x14ac:dyDescent="0.2">
      <c r="A189" s="42" t="s">
        <v>107883</v>
      </c>
      <c r="B189" s="8" t="s">
        <v>107884</v>
      </c>
      <c r="C189" s="8">
        <v>4</v>
      </c>
      <c r="D189" s="8">
        <v>4</v>
      </c>
      <c r="E189" s="8">
        <v>9</v>
      </c>
      <c r="F189" s="8">
        <v>1</v>
      </c>
      <c r="G189" s="12" t="s">
        <v>65</v>
      </c>
      <c r="H189" s="8">
        <v>2</v>
      </c>
      <c r="I189" s="9">
        <v>525765520</v>
      </c>
      <c r="J189" s="9">
        <v>525765520</v>
      </c>
      <c r="K189" s="8">
        <v>0</v>
      </c>
      <c r="L189" s="8">
        <v>0</v>
      </c>
      <c r="M189" s="8" t="s">
        <v>107956</v>
      </c>
      <c r="N189" s="8" t="s">
        <v>3650</v>
      </c>
      <c r="O189" s="43" t="s">
        <v>107885</v>
      </c>
      <c r="P189" s="8">
        <v>7417700</v>
      </c>
      <c r="Q189" s="44" t="s">
        <v>107886</v>
      </c>
    </row>
    <row r="190" spans="1:18" ht="90" customHeight="1" x14ac:dyDescent="0.2">
      <c r="A190" s="42" t="s">
        <v>108060</v>
      </c>
      <c r="B190" s="8" t="s">
        <v>107887</v>
      </c>
      <c r="C190" s="8">
        <v>4</v>
      </c>
      <c r="D190" s="8">
        <v>4</v>
      </c>
      <c r="E190" s="8">
        <v>9</v>
      </c>
      <c r="F190" s="8">
        <v>1</v>
      </c>
      <c r="G190" s="12" t="s">
        <v>17</v>
      </c>
      <c r="H190" s="8">
        <v>2</v>
      </c>
      <c r="I190" s="9">
        <v>1369288794.76</v>
      </c>
      <c r="J190" s="9">
        <v>1369288794.76</v>
      </c>
      <c r="K190" s="8">
        <v>0</v>
      </c>
      <c r="L190" s="8">
        <v>0</v>
      </c>
      <c r="M190" s="8" t="s">
        <v>107956</v>
      </c>
      <c r="N190" s="8" t="s">
        <v>3650</v>
      </c>
      <c r="O190" s="43" t="s">
        <v>107881</v>
      </c>
      <c r="P190" s="8">
        <v>7417700</v>
      </c>
      <c r="Q190" s="44" t="s">
        <v>107882</v>
      </c>
    </row>
    <row r="191" spans="1:18" ht="75.75" customHeight="1" x14ac:dyDescent="0.2">
      <c r="A191" s="8" t="s">
        <v>108432</v>
      </c>
      <c r="B191" s="8" t="s">
        <v>107888</v>
      </c>
      <c r="C191" s="8">
        <v>5</v>
      </c>
      <c r="D191" s="8">
        <v>5</v>
      </c>
      <c r="E191" s="8">
        <v>2</v>
      </c>
      <c r="F191" s="8">
        <v>1</v>
      </c>
      <c r="G191" s="8" t="s">
        <v>51</v>
      </c>
      <c r="H191" s="8">
        <v>0</v>
      </c>
      <c r="I191" s="9">
        <v>208043073</v>
      </c>
      <c r="J191" s="9">
        <v>208043073</v>
      </c>
      <c r="K191" s="8">
        <v>0</v>
      </c>
      <c r="L191" s="8">
        <v>0</v>
      </c>
      <c r="M191" s="8" t="s">
        <v>107956</v>
      </c>
      <c r="N191" s="8" t="s">
        <v>3650</v>
      </c>
      <c r="O191" s="8" t="s">
        <v>108056</v>
      </c>
      <c r="P191" s="8">
        <v>7417700</v>
      </c>
      <c r="Q191" s="10" t="s">
        <v>108057</v>
      </c>
    </row>
    <row r="192" spans="1:18" ht="105" customHeight="1" x14ac:dyDescent="0.2">
      <c r="A192" s="8" t="s">
        <v>108432</v>
      </c>
      <c r="B192" s="8" t="s">
        <v>107889</v>
      </c>
      <c r="C192" s="8">
        <v>5</v>
      </c>
      <c r="D192" s="8">
        <v>5</v>
      </c>
      <c r="E192" s="8">
        <v>2</v>
      </c>
      <c r="F192" s="8">
        <v>1</v>
      </c>
      <c r="G192" s="8" t="s">
        <v>51</v>
      </c>
      <c r="H192" s="8">
        <v>0</v>
      </c>
      <c r="I192" s="9">
        <v>135189841</v>
      </c>
      <c r="J192" s="9">
        <v>135189841</v>
      </c>
      <c r="K192" s="8">
        <v>0</v>
      </c>
      <c r="L192" s="8">
        <v>0</v>
      </c>
      <c r="M192" s="8" t="s">
        <v>107956</v>
      </c>
      <c r="N192" s="8" t="s">
        <v>3650</v>
      </c>
      <c r="O192" s="8" t="s">
        <v>108056</v>
      </c>
      <c r="P192" s="8">
        <v>7417700</v>
      </c>
      <c r="Q192" s="10" t="s">
        <v>108057</v>
      </c>
    </row>
    <row r="193" spans="1:17" ht="38.25" x14ac:dyDescent="0.2">
      <c r="A193" s="8" t="s">
        <v>108432</v>
      </c>
      <c r="B193" s="8" t="s">
        <v>107890</v>
      </c>
      <c r="C193" s="8">
        <v>4</v>
      </c>
      <c r="D193" s="8">
        <v>4</v>
      </c>
      <c r="E193" s="8">
        <v>18</v>
      </c>
      <c r="F193" s="8">
        <v>1</v>
      </c>
      <c r="G193" s="8" t="s">
        <v>24</v>
      </c>
      <c r="H193" s="8">
        <v>2</v>
      </c>
      <c r="I193" s="9">
        <v>18406442953</v>
      </c>
      <c r="J193" s="9">
        <v>18406442953</v>
      </c>
      <c r="K193" s="8">
        <v>0</v>
      </c>
      <c r="L193" s="8">
        <v>0</v>
      </c>
      <c r="M193" s="8" t="s">
        <v>107956</v>
      </c>
      <c r="N193" s="8" t="s">
        <v>3650</v>
      </c>
      <c r="O193" s="8" t="s">
        <v>108056</v>
      </c>
      <c r="P193" s="8">
        <v>7417700</v>
      </c>
      <c r="Q193" s="10" t="s">
        <v>108057</v>
      </c>
    </row>
    <row r="194" spans="1:17" ht="100.5" customHeight="1" x14ac:dyDescent="0.2">
      <c r="A194" s="42" t="s">
        <v>108433</v>
      </c>
      <c r="B194" s="8" t="s">
        <v>107891</v>
      </c>
      <c r="C194" s="8">
        <v>4</v>
      </c>
      <c r="D194" s="8">
        <v>4</v>
      </c>
      <c r="E194" s="8">
        <v>20</v>
      </c>
      <c r="F194" s="8">
        <v>1</v>
      </c>
      <c r="G194" s="12" t="s">
        <v>37</v>
      </c>
      <c r="H194" s="8">
        <v>2</v>
      </c>
      <c r="I194" s="9">
        <v>1832085839</v>
      </c>
      <c r="J194" s="9">
        <v>1832085839</v>
      </c>
      <c r="K194" s="8">
        <v>0</v>
      </c>
      <c r="L194" s="8">
        <v>0</v>
      </c>
      <c r="M194" s="8" t="s">
        <v>107956</v>
      </c>
      <c r="N194" s="8" t="s">
        <v>3650</v>
      </c>
      <c r="O194" s="8" t="s">
        <v>108056</v>
      </c>
      <c r="P194" s="8">
        <v>7417700</v>
      </c>
      <c r="Q194" s="10" t="s">
        <v>108057</v>
      </c>
    </row>
    <row r="195" spans="1:17" ht="76.5" x14ac:dyDescent="0.2">
      <c r="A195" s="8" t="s">
        <v>108432</v>
      </c>
      <c r="B195" s="8" t="s">
        <v>107892</v>
      </c>
      <c r="C195" s="8">
        <v>4</v>
      </c>
      <c r="D195" s="8">
        <v>4</v>
      </c>
      <c r="E195" s="8">
        <v>12</v>
      </c>
      <c r="F195" s="8">
        <v>1</v>
      </c>
      <c r="G195" s="8" t="s">
        <v>24</v>
      </c>
      <c r="H195" s="8">
        <v>2</v>
      </c>
      <c r="I195" s="9">
        <v>15477473275</v>
      </c>
      <c r="J195" s="9">
        <v>15477473275</v>
      </c>
      <c r="K195" s="8">
        <v>0</v>
      </c>
      <c r="L195" s="8">
        <v>0</v>
      </c>
      <c r="M195" s="8" t="s">
        <v>107956</v>
      </c>
      <c r="N195" s="8" t="s">
        <v>3650</v>
      </c>
      <c r="O195" s="8" t="s">
        <v>108056</v>
      </c>
      <c r="P195" s="8">
        <v>7417700</v>
      </c>
      <c r="Q195" s="10" t="s">
        <v>108057</v>
      </c>
    </row>
    <row r="196" spans="1:17" ht="114" customHeight="1" x14ac:dyDescent="0.2">
      <c r="A196" s="42" t="s">
        <v>108433</v>
      </c>
      <c r="B196" s="8" t="s">
        <v>107893</v>
      </c>
      <c r="C196" s="8">
        <v>4</v>
      </c>
      <c r="D196" s="8">
        <v>4</v>
      </c>
      <c r="E196" s="8">
        <v>390</v>
      </c>
      <c r="F196" s="8">
        <v>0</v>
      </c>
      <c r="G196" s="12" t="s">
        <v>37</v>
      </c>
      <c r="H196" s="8">
        <v>2</v>
      </c>
      <c r="I196" s="9">
        <v>1603370483</v>
      </c>
      <c r="J196" s="9">
        <v>1603370483</v>
      </c>
      <c r="K196" s="8">
        <v>0</v>
      </c>
      <c r="L196" s="8">
        <v>0</v>
      </c>
      <c r="M196" s="8" t="s">
        <v>107956</v>
      </c>
      <c r="N196" s="8" t="s">
        <v>3650</v>
      </c>
      <c r="O196" s="8" t="s">
        <v>108056</v>
      </c>
      <c r="P196" s="8">
        <v>7417700</v>
      </c>
      <c r="Q196" s="10" t="s">
        <v>108057</v>
      </c>
    </row>
    <row r="197" spans="1:17" x14ac:dyDescent="0.2">
      <c r="A197" s="8" t="s">
        <v>108061</v>
      </c>
      <c r="B197" s="8" t="s">
        <v>108062</v>
      </c>
      <c r="C197" s="8">
        <v>4</v>
      </c>
      <c r="D197" s="8">
        <v>4</v>
      </c>
      <c r="E197" s="8">
        <v>8</v>
      </c>
      <c r="F197" s="8">
        <v>1</v>
      </c>
      <c r="G197" s="8" t="s">
        <v>140</v>
      </c>
      <c r="H197" s="8">
        <v>0</v>
      </c>
      <c r="I197" s="9">
        <v>85000000</v>
      </c>
      <c r="J197" s="9">
        <v>85000000</v>
      </c>
      <c r="K197" s="8">
        <v>0</v>
      </c>
      <c r="L197" s="8">
        <v>0</v>
      </c>
      <c r="M197" s="8" t="s">
        <v>107956</v>
      </c>
      <c r="N197" s="8" t="s">
        <v>3650</v>
      </c>
      <c r="O197" s="8" t="s">
        <v>108056</v>
      </c>
      <c r="P197" s="8">
        <v>7417700</v>
      </c>
      <c r="Q197" s="10" t="s">
        <v>108057</v>
      </c>
    </row>
    <row r="198" spans="1:17" x14ac:dyDescent="0.2">
      <c r="A198" s="8" t="s">
        <v>108449</v>
      </c>
      <c r="B198" s="8" t="s">
        <v>107894</v>
      </c>
      <c r="C198" s="8">
        <v>4</v>
      </c>
      <c r="D198" s="8">
        <v>4</v>
      </c>
      <c r="E198" s="8">
        <v>8</v>
      </c>
      <c r="F198" s="8">
        <v>1</v>
      </c>
      <c r="G198" s="8" t="s">
        <v>17</v>
      </c>
      <c r="H198" s="8">
        <v>0</v>
      </c>
      <c r="I198" s="9">
        <v>15000000</v>
      </c>
      <c r="J198" s="9">
        <v>15000000</v>
      </c>
      <c r="K198" s="8">
        <v>0</v>
      </c>
      <c r="L198" s="8">
        <v>0</v>
      </c>
      <c r="M198" s="8" t="s">
        <v>107956</v>
      </c>
      <c r="N198" s="8" t="s">
        <v>3650</v>
      </c>
      <c r="O198" s="8" t="s">
        <v>108056</v>
      </c>
      <c r="P198" s="8">
        <v>7417700</v>
      </c>
      <c r="Q198" s="10" t="s">
        <v>108057</v>
      </c>
    </row>
    <row r="199" spans="1:17" ht="60.75" customHeight="1" x14ac:dyDescent="0.2">
      <c r="A199" s="8">
        <v>78111800</v>
      </c>
      <c r="B199" s="8" t="s">
        <v>108063</v>
      </c>
      <c r="C199" s="8">
        <v>8</v>
      </c>
      <c r="D199" s="8">
        <v>8</v>
      </c>
      <c r="E199" s="8">
        <v>4</v>
      </c>
      <c r="F199" s="8">
        <v>1</v>
      </c>
      <c r="G199" s="8" t="s">
        <v>17</v>
      </c>
      <c r="H199" s="8">
        <v>0</v>
      </c>
      <c r="I199" s="9">
        <v>40000000</v>
      </c>
      <c r="J199" s="9">
        <f t="shared" ref="J199:J204" si="1">I199</f>
        <v>40000000</v>
      </c>
      <c r="K199" s="8">
        <v>0</v>
      </c>
      <c r="L199" s="8">
        <v>0</v>
      </c>
      <c r="M199" s="8" t="s">
        <v>107956</v>
      </c>
      <c r="N199" s="8" t="s">
        <v>3650</v>
      </c>
      <c r="O199" s="8" t="s">
        <v>108056</v>
      </c>
      <c r="P199" s="8">
        <v>7417700</v>
      </c>
      <c r="Q199" s="10" t="s">
        <v>108057</v>
      </c>
    </row>
    <row r="200" spans="1:17" ht="60.75" customHeight="1" x14ac:dyDescent="0.2">
      <c r="A200" s="8">
        <v>22101500</v>
      </c>
      <c r="B200" s="8" t="s">
        <v>108064</v>
      </c>
      <c r="C200" s="8">
        <v>8</v>
      </c>
      <c r="D200" s="8">
        <v>8</v>
      </c>
      <c r="E200" s="8">
        <v>4</v>
      </c>
      <c r="F200" s="8">
        <v>1</v>
      </c>
      <c r="G200" s="8" t="s">
        <v>17</v>
      </c>
      <c r="H200" s="8">
        <v>0</v>
      </c>
      <c r="I200" s="9">
        <v>368689004</v>
      </c>
      <c r="J200" s="9">
        <f t="shared" si="1"/>
        <v>368689004</v>
      </c>
      <c r="K200" s="8">
        <v>0</v>
      </c>
      <c r="L200" s="8">
        <v>0</v>
      </c>
      <c r="M200" s="8" t="s">
        <v>107956</v>
      </c>
      <c r="N200" s="8" t="s">
        <v>3650</v>
      </c>
      <c r="O200" s="8" t="s">
        <v>108056</v>
      </c>
      <c r="P200" s="8">
        <v>7417700</v>
      </c>
      <c r="Q200" s="10" t="s">
        <v>108057</v>
      </c>
    </row>
    <row r="201" spans="1:17" ht="79.5" customHeight="1" x14ac:dyDescent="0.2">
      <c r="A201" s="8" t="s">
        <v>108435</v>
      </c>
      <c r="B201" s="8" t="s">
        <v>108065</v>
      </c>
      <c r="C201" s="8">
        <v>8</v>
      </c>
      <c r="D201" s="8">
        <v>8</v>
      </c>
      <c r="E201" s="8">
        <v>5</v>
      </c>
      <c r="F201" s="8">
        <v>1</v>
      </c>
      <c r="G201" s="8" t="s">
        <v>133</v>
      </c>
      <c r="H201" s="8">
        <v>0</v>
      </c>
      <c r="I201" s="9">
        <v>21751000</v>
      </c>
      <c r="J201" s="9">
        <f t="shared" si="1"/>
        <v>21751000</v>
      </c>
      <c r="K201" s="8">
        <v>0</v>
      </c>
      <c r="L201" s="8">
        <v>0</v>
      </c>
      <c r="M201" s="8" t="s">
        <v>107956</v>
      </c>
      <c r="N201" s="8" t="s">
        <v>3650</v>
      </c>
      <c r="O201" s="8" t="s">
        <v>108056</v>
      </c>
      <c r="P201" s="8">
        <v>7417700</v>
      </c>
      <c r="Q201" s="10" t="s">
        <v>108057</v>
      </c>
    </row>
    <row r="202" spans="1:17" ht="94.5" customHeight="1" x14ac:dyDescent="0.2">
      <c r="A202" s="8" t="s">
        <v>108435</v>
      </c>
      <c r="B202" s="8" t="s">
        <v>108066</v>
      </c>
      <c r="C202" s="8">
        <v>8</v>
      </c>
      <c r="D202" s="8">
        <v>8</v>
      </c>
      <c r="E202" s="8">
        <v>5</v>
      </c>
      <c r="F202" s="8">
        <v>1</v>
      </c>
      <c r="G202" s="8" t="s">
        <v>133</v>
      </c>
      <c r="H202" s="8">
        <v>0</v>
      </c>
      <c r="I202" s="9">
        <v>19600000</v>
      </c>
      <c r="J202" s="9">
        <f t="shared" si="1"/>
        <v>19600000</v>
      </c>
      <c r="K202" s="8">
        <v>0</v>
      </c>
      <c r="L202" s="8">
        <v>0</v>
      </c>
      <c r="M202" s="8" t="s">
        <v>107956</v>
      </c>
      <c r="N202" s="8" t="s">
        <v>3650</v>
      </c>
      <c r="O202" s="8" t="s">
        <v>108056</v>
      </c>
      <c r="P202" s="8">
        <v>7417700</v>
      </c>
      <c r="Q202" s="10" t="s">
        <v>108057</v>
      </c>
    </row>
    <row r="203" spans="1:17" ht="95.25" customHeight="1" x14ac:dyDescent="0.2">
      <c r="A203" s="8" t="s">
        <v>108435</v>
      </c>
      <c r="B203" s="8" t="s">
        <v>108067</v>
      </c>
      <c r="C203" s="8">
        <v>8</v>
      </c>
      <c r="D203" s="8">
        <v>8</v>
      </c>
      <c r="E203" s="8">
        <v>5</v>
      </c>
      <c r="F203" s="8">
        <v>1</v>
      </c>
      <c r="G203" s="8" t="s">
        <v>133</v>
      </c>
      <c r="H203" s="8">
        <v>0</v>
      </c>
      <c r="I203" s="9">
        <v>25081000</v>
      </c>
      <c r="J203" s="9">
        <f t="shared" si="1"/>
        <v>25081000</v>
      </c>
      <c r="K203" s="8">
        <v>0</v>
      </c>
      <c r="L203" s="8">
        <v>0</v>
      </c>
      <c r="M203" s="8" t="s">
        <v>107956</v>
      </c>
      <c r="N203" s="8" t="s">
        <v>3650</v>
      </c>
      <c r="O203" s="8" t="s">
        <v>108056</v>
      </c>
      <c r="P203" s="8">
        <v>7417700</v>
      </c>
      <c r="Q203" s="10" t="s">
        <v>108057</v>
      </c>
    </row>
    <row r="204" spans="1:17" ht="98.25" customHeight="1" x14ac:dyDescent="0.2">
      <c r="A204" s="8" t="s">
        <v>108435</v>
      </c>
      <c r="B204" s="8" t="s">
        <v>108068</v>
      </c>
      <c r="C204" s="8">
        <v>8</v>
      </c>
      <c r="D204" s="8">
        <v>8</v>
      </c>
      <c r="E204" s="8">
        <v>5</v>
      </c>
      <c r="F204" s="8">
        <v>1</v>
      </c>
      <c r="G204" s="8" t="s">
        <v>133</v>
      </c>
      <c r="H204" s="8">
        <v>0</v>
      </c>
      <c r="I204" s="9">
        <v>25081000</v>
      </c>
      <c r="J204" s="9">
        <f t="shared" si="1"/>
        <v>25081000</v>
      </c>
      <c r="K204" s="8">
        <v>0</v>
      </c>
      <c r="L204" s="8">
        <v>0</v>
      </c>
      <c r="M204" s="8" t="s">
        <v>107956</v>
      </c>
      <c r="N204" s="8" t="s">
        <v>3650</v>
      </c>
      <c r="O204" s="8" t="s">
        <v>108056</v>
      </c>
      <c r="P204" s="8">
        <v>7417700</v>
      </c>
      <c r="Q204" s="10" t="s">
        <v>108057</v>
      </c>
    </row>
    <row r="205" spans="1:17" ht="100.5" customHeight="1" x14ac:dyDescent="0.2">
      <c r="A205" s="8" t="s">
        <v>108435</v>
      </c>
      <c r="B205" s="8" t="s">
        <v>108069</v>
      </c>
      <c r="C205" s="8">
        <v>8</v>
      </c>
      <c r="D205" s="8">
        <v>8</v>
      </c>
      <c r="E205" s="8">
        <v>5</v>
      </c>
      <c r="F205" s="8">
        <v>1</v>
      </c>
      <c r="G205" s="8" t="s">
        <v>133</v>
      </c>
      <c r="H205" s="8">
        <v>0</v>
      </c>
      <c r="I205" s="9">
        <v>25081000</v>
      </c>
      <c r="J205" s="9">
        <f>3583000*5</f>
        <v>17915000</v>
      </c>
      <c r="K205" s="8">
        <v>0</v>
      </c>
      <c r="L205" s="8">
        <v>0</v>
      </c>
      <c r="M205" s="8" t="s">
        <v>107956</v>
      </c>
      <c r="N205" s="8" t="s">
        <v>3650</v>
      </c>
      <c r="O205" s="8" t="s">
        <v>108056</v>
      </c>
      <c r="P205" s="8">
        <v>7417700</v>
      </c>
      <c r="Q205" s="10" t="s">
        <v>108057</v>
      </c>
    </row>
    <row r="206" spans="1:17" ht="147.75" customHeight="1" x14ac:dyDescent="0.2">
      <c r="A206" s="8" t="s">
        <v>108450</v>
      </c>
      <c r="B206" s="8" t="s">
        <v>108070</v>
      </c>
      <c r="C206" s="8">
        <v>8</v>
      </c>
      <c r="D206" s="8">
        <v>8</v>
      </c>
      <c r="E206" s="8">
        <v>5</v>
      </c>
      <c r="F206" s="8">
        <v>1</v>
      </c>
      <c r="G206" s="8" t="s">
        <v>133</v>
      </c>
      <c r="H206" s="8">
        <v>0</v>
      </c>
      <c r="I206" s="9">
        <v>18200000</v>
      </c>
      <c r="J206" s="9">
        <f>2600000*5</f>
        <v>13000000</v>
      </c>
      <c r="K206" s="8">
        <v>0</v>
      </c>
      <c r="L206" s="8">
        <v>0</v>
      </c>
      <c r="M206" s="8" t="s">
        <v>107956</v>
      </c>
      <c r="N206" s="8" t="s">
        <v>3650</v>
      </c>
      <c r="O206" s="8" t="s">
        <v>108056</v>
      </c>
      <c r="P206" s="8">
        <v>7417700</v>
      </c>
      <c r="Q206" s="10" t="s">
        <v>108057</v>
      </c>
    </row>
    <row r="207" spans="1:17" ht="147.75" customHeight="1" x14ac:dyDescent="0.2">
      <c r="A207" s="8" t="s">
        <v>108450</v>
      </c>
      <c r="B207" s="8" t="s">
        <v>108071</v>
      </c>
      <c r="C207" s="8">
        <v>8</v>
      </c>
      <c r="D207" s="8">
        <v>8</v>
      </c>
      <c r="E207" s="8">
        <v>5</v>
      </c>
      <c r="F207" s="8">
        <v>1</v>
      </c>
      <c r="G207" s="8" t="s">
        <v>133</v>
      </c>
      <c r="H207" s="8">
        <v>0</v>
      </c>
      <c r="I207" s="9">
        <v>18200000</v>
      </c>
      <c r="J207" s="9">
        <f>2600000*4</f>
        <v>10400000</v>
      </c>
      <c r="K207" s="8">
        <v>0</v>
      </c>
      <c r="L207" s="8">
        <v>0</v>
      </c>
      <c r="M207" s="8" t="s">
        <v>107956</v>
      </c>
      <c r="N207" s="8" t="s">
        <v>3650</v>
      </c>
      <c r="O207" s="8" t="s">
        <v>108056</v>
      </c>
      <c r="P207" s="8">
        <v>7417700</v>
      </c>
      <c r="Q207" s="10" t="s">
        <v>108057</v>
      </c>
    </row>
    <row r="208" spans="1:17" ht="90" customHeight="1" x14ac:dyDescent="0.2">
      <c r="A208" s="8" t="s">
        <v>108467</v>
      </c>
      <c r="B208" s="8" t="s">
        <v>108072</v>
      </c>
      <c r="C208" s="8">
        <v>8</v>
      </c>
      <c r="D208" s="8">
        <v>8</v>
      </c>
      <c r="E208" s="8">
        <v>5</v>
      </c>
      <c r="F208" s="8">
        <v>1</v>
      </c>
      <c r="G208" s="8" t="s">
        <v>133</v>
      </c>
      <c r="H208" s="8">
        <v>0</v>
      </c>
      <c r="I208" s="9">
        <v>31389000</v>
      </c>
      <c r="J208" s="9">
        <f t="shared" ref="J208:J254" si="2">I208</f>
        <v>31389000</v>
      </c>
      <c r="K208" s="8">
        <v>0</v>
      </c>
      <c r="L208" s="8">
        <v>0</v>
      </c>
      <c r="M208" s="8" t="s">
        <v>107956</v>
      </c>
      <c r="N208" s="8" t="s">
        <v>3650</v>
      </c>
      <c r="O208" s="8" t="s">
        <v>108056</v>
      </c>
      <c r="P208" s="8">
        <v>7417700</v>
      </c>
      <c r="Q208" s="10" t="s">
        <v>108057</v>
      </c>
    </row>
    <row r="209" spans="1:17" ht="84" customHeight="1" x14ac:dyDescent="0.2">
      <c r="A209" s="8" t="s">
        <v>108467</v>
      </c>
      <c r="B209" s="8" t="s">
        <v>108073</v>
      </c>
      <c r="C209" s="8">
        <v>8</v>
      </c>
      <c r="D209" s="8">
        <v>8</v>
      </c>
      <c r="E209" s="8">
        <v>5</v>
      </c>
      <c r="F209" s="8">
        <v>1</v>
      </c>
      <c r="G209" s="8" t="s">
        <v>133</v>
      </c>
      <c r="H209" s="8">
        <v>0</v>
      </c>
      <c r="I209" s="9">
        <v>22500000</v>
      </c>
      <c r="J209" s="9">
        <f t="shared" si="2"/>
        <v>22500000</v>
      </c>
      <c r="K209" s="8">
        <v>0</v>
      </c>
      <c r="L209" s="8">
        <v>0</v>
      </c>
      <c r="M209" s="8" t="s">
        <v>107956</v>
      </c>
      <c r="N209" s="8" t="s">
        <v>3650</v>
      </c>
      <c r="O209" s="8" t="s">
        <v>108056</v>
      </c>
      <c r="P209" s="8">
        <v>7417700</v>
      </c>
      <c r="Q209" s="10" t="s">
        <v>108057</v>
      </c>
    </row>
    <row r="210" spans="1:17" ht="80.25" customHeight="1" x14ac:dyDescent="0.2">
      <c r="A210" s="8" t="s">
        <v>108468</v>
      </c>
      <c r="B210" s="8" t="s">
        <v>108074</v>
      </c>
      <c r="C210" s="8">
        <v>8</v>
      </c>
      <c r="D210" s="8">
        <v>8</v>
      </c>
      <c r="E210" s="8">
        <v>5</v>
      </c>
      <c r="F210" s="8">
        <v>1</v>
      </c>
      <c r="G210" s="8" t="s">
        <v>133</v>
      </c>
      <c r="H210" s="8">
        <v>0</v>
      </c>
      <c r="I210" s="9">
        <v>10750000</v>
      </c>
      <c r="J210" s="9">
        <f t="shared" si="2"/>
        <v>10750000</v>
      </c>
      <c r="K210" s="8">
        <v>0</v>
      </c>
      <c r="L210" s="8">
        <v>0</v>
      </c>
      <c r="M210" s="8" t="s">
        <v>107956</v>
      </c>
      <c r="N210" s="8" t="s">
        <v>3650</v>
      </c>
      <c r="O210" s="8" t="s">
        <v>108056</v>
      </c>
      <c r="P210" s="8">
        <v>7417700</v>
      </c>
      <c r="Q210" s="10" t="s">
        <v>108057</v>
      </c>
    </row>
    <row r="211" spans="1:17" ht="78" customHeight="1" x14ac:dyDescent="0.2">
      <c r="A211" s="8" t="s">
        <v>108469</v>
      </c>
      <c r="B211" s="8" t="s">
        <v>108075</v>
      </c>
      <c r="C211" s="8">
        <v>8</v>
      </c>
      <c r="D211" s="8">
        <v>8</v>
      </c>
      <c r="E211" s="8">
        <v>5</v>
      </c>
      <c r="F211" s="8">
        <v>1</v>
      </c>
      <c r="G211" s="8" t="s">
        <v>133</v>
      </c>
      <c r="H211" s="8">
        <v>0</v>
      </c>
      <c r="I211" s="9">
        <v>15000000</v>
      </c>
      <c r="J211" s="9">
        <f t="shared" si="2"/>
        <v>15000000</v>
      </c>
      <c r="K211" s="8">
        <v>0</v>
      </c>
      <c r="L211" s="8">
        <v>0</v>
      </c>
      <c r="M211" s="8" t="s">
        <v>107956</v>
      </c>
      <c r="N211" s="8" t="s">
        <v>3650</v>
      </c>
      <c r="O211" s="8" t="s">
        <v>108056</v>
      </c>
      <c r="P211" s="8">
        <v>7417700</v>
      </c>
      <c r="Q211" s="10" t="s">
        <v>108057</v>
      </c>
    </row>
    <row r="212" spans="1:17" ht="77.25" customHeight="1" x14ac:dyDescent="0.2">
      <c r="A212" s="8" t="s">
        <v>107895</v>
      </c>
      <c r="B212" s="8" t="s">
        <v>108076</v>
      </c>
      <c r="C212" s="8">
        <v>8</v>
      </c>
      <c r="D212" s="8">
        <v>8</v>
      </c>
      <c r="E212" s="8">
        <v>5</v>
      </c>
      <c r="F212" s="8">
        <v>1</v>
      </c>
      <c r="G212" s="8" t="s">
        <v>133</v>
      </c>
      <c r="H212" s="8">
        <v>0</v>
      </c>
      <c r="I212" s="9">
        <v>22500000</v>
      </c>
      <c r="J212" s="9">
        <f t="shared" si="2"/>
        <v>22500000</v>
      </c>
      <c r="K212" s="8">
        <v>0</v>
      </c>
      <c r="L212" s="8">
        <v>0</v>
      </c>
      <c r="M212" s="8" t="s">
        <v>107956</v>
      </c>
      <c r="N212" s="8" t="s">
        <v>3650</v>
      </c>
      <c r="O212" s="8" t="s">
        <v>108056</v>
      </c>
      <c r="P212" s="8">
        <v>7417700</v>
      </c>
      <c r="Q212" s="10" t="s">
        <v>108057</v>
      </c>
    </row>
    <row r="213" spans="1:17" ht="60.75" customHeight="1" x14ac:dyDescent="0.2">
      <c r="A213" s="8" t="s">
        <v>108469</v>
      </c>
      <c r="B213" s="8" t="s">
        <v>108077</v>
      </c>
      <c r="C213" s="8">
        <v>8</v>
      </c>
      <c r="D213" s="8">
        <v>8</v>
      </c>
      <c r="E213" s="8">
        <v>5</v>
      </c>
      <c r="F213" s="8">
        <v>1</v>
      </c>
      <c r="G213" s="8" t="s">
        <v>133</v>
      </c>
      <c r="H213" s="8">
        <v>0</v>
      </c>
      <c r="I213" s="9">
        <v>22500000</v>
      </c>
      <c r="J213" s="9">
        <f t="shared" si="2"/>
        <v>22500000</v>
      </c>
      <c r="K213" s="8">
        <v>0</v>
      </c>
      <c r="L213" s="8">
        <v>0</v>
      </c>
      <c r="M213" s="8" t="s">
        <v>107956</v>
      </c>
      <c r="N213" s="8" t="s">
        <v>3650</v>
      </c>
      <c r="O213" s="8" t="s">
        <v>108056</v>
      </c>
      <c r="P213" s="8">
        <v>7417700</v>
      </c>
      <c r="Q213" s="10" t="s">
        <v>108057</v>
      </c>
    </row>
    <row r="214" spans="1:17" ht="60.75" customHeight="1" x14ac:dyDescent="0.2">
      <c r="A214" s="8" t="s">
        <v>108469</v>
      </c>
      <c r="B214" s="8" t="s">
        <v>108078</v>
      </c>
      <c r="C214" s="8">
        <v>8</v>
      </c>
      <c r="D214" s="8">
        <v>8</v>
      </c>
      <c r="E214" s="8">
        <v>5</v>
      </c>
      <c r="F214" s="8">
        <v>1</v>
      </c>
      <c r="G214" s="8" t="s">
        <v>133</v>
      </c>
      <c r="H214" s="8">
        <v>0</v>
      </c>
      <c r="I214" s="9">
        <v>14000000</v>
      </c>
      <c r="J214" s="9">
        <f t="shared" si="2"/>
        <v>14000000</v>
      </c>
      <c r="K214" s="8">
        <v>0</v>
      </c>
      <c r="L214" s="8">
        <v>0</v>
      </c>
      <c r="M214" s="8" t="s">
        <v>107956</v>
      </c>
      <c r="N214" s="8" t="s">
        <v>3650</v>
      </c>
      <c r="O214" s="8" t="s">
        <v>108056</v>
      </c>
      <c r="P214" s="8">
        <v>7417700</v>
      </c>
      <c r="Q214" s="10" t="s">
        <v>108057</v>
      </c>
    </row>
    <row r="215" spans="1:17" ht="60.75" customHeight="1" x14ac:dyDescent="0.2">
      <c r="A215" s="8" t="s">
        <v>108469</v>
      </c>
      <c r="B215" s="8" t="s">
        <v>107896</v>
      </c>
      <c r="C215" s="8">
        <v>8</v>
      </c>
      <c r="D215" s="8">
        <v>8</v>
      </c>
      <c r="E215" s="8">
        <v>5</v>
      </c>
      <c r="F215" s="8">
        <v>1</v>
      </c>
      <c r="G215" s="8" t="s">
        <v>133</v>
      </c>
      <c r="H215" s="8">
        <v>0</v>
      </c>
      <c r="I215" s="9">
        <v>17915000</v>
      </c>
      <c r="J215" s="9">
        <f t="shared" si="2"/>
        <v>17915000</v>
      </c>
      <c r="K215" s="8">
        <v>0</v>
      </c>
      <c r="L215" s="8">
        <v>0</v>
      </c>
      <c r="M215" s="8" t="s">
        <v>107956</v>
      </c>
      <c r="N215" s="8" t="s">
        <v>3650</v>
      </c>
      <c r="O215" s="8" t="s">
        <v>108056</v>
      </c>
      <c r="P215" s="8">
        <v>7417700</v>
      </c>
      <c r="Q215" s="10" t="s">
        <v>108057</v>
      </c>
    </row>
    <row r="216" spans="1:17" ht="60.75" customHeight="1" x14ac:dyDescent="0.2">
      <c r="A216" s="8" t="s">
        <v>108469</v>
      </c>
      <c r="B216" s="8" t="s">
        <v>108079</v>
      </c>
      <c r="C216" s="8">
        <v>8</v>
      </c>
      <c r="D216" s="8">
        <v>8</v>
      </c>
      <c r="E216" s="8">
        <v>5</v>
      </c>
      <c r="F216" s="8">
        <v>1</v>
      </c>
      <c r="G216" s="8" t="s">
        <v>133</v>
      </c>
      <c r="H216" s="8">
        <v>0</v>
      </c>
      <c r="I216" s="9">
        <v>14332000</v>
      </c>
      <c r="J216" s="9">
        <f t="shared" si="2"/>
        <v>14332000</v>
      </c>
      <c r="K216" s="8">
        <v>0</v>
      </c>
      <c r="L216" s="8">
        <v>0</v>
      </c>
      <c r="M216" s="8" t="s">
        <v>107956</v>
      </c>
      <c r="N216" s="8" t="s">
        <v>3650</v>
      </c>
      <c r="O216" s="8" t="s">
        <v>108056</v>
      </c>
      <c r="P216" s="8">
        <v>7417700</v>
      </c>
      <c r="Q216" s="10" t="s">
        <v>108057</v>
      </c>
    </row>
    <row r="217" spans="1:17" ht="60.75" customHeight="1" x14ac:dyDescent="0.2">
      <c r="A217" s="8" t="s">
        <v>108469</v>
      </c>
      <c r="B217" s="8" t="s">
        <v>108080</v>
      </c>
      <c r="C217" s="8">
        <v>8</v>
      </c>
      <c r="D217" s="8">
        <v>8</v>
      </c>
      <c r="E217" s="8">
        <v>5</v>
      </c>
      <c r="F217" s="8">
        <v>1</v>
      </c>
      <c r="G217" s="8" t="s">
        <v>133</v>
      </c>
      <c r="H217" s="8">
        <v>0</v>
      </c>
      <c r="I217" s="9">
        <v>11200000</v>
      </c>
      <c r="J217" s="9">
        <f t="shared" si="2"/>
        <v>11200000</v>
      </c>
      <c r="K217" s="8">
        <v>0</v>
      </c>
      <c r="L217" s="8">
        <v>0</v>
      </c>
      <c r="M217" s="8" t="s">
        <v>107956</v>
      </c>
      <c r="N217" s="8" t="s">
        <v>3650</v>
      </c>
      <c r="O217" s="8" t="s">
        <v>108056</v>
      </c>
      <c r="P217" s="8">
        <v>7417700</v>
      </c>
      <c r="Q217" s="10" t="s">
        <v>108057</v>
      </c>
    </row>
    <row r="218" spans="1:17" ht="84" customHeight="1" x14ac:dyDescent="0.2">
      <c r="A218" s="8" t="s">
        <v>108469</v>
      </c>
      <c r="B218" s="8" t="s">
        <v>108081</v>
      </c>
      <c r="C218" s="8">
        <v>8</v>
      </c>
      <c r="D218" s="8">
        <v>8</v>
      </c>
      <c r="E218" s="8">
        <v>5</v>
      </c>
      <c r="F218" s="8">
        <v>1</v>
      </c>
      <c r="G218" s="8" t="s">
        <v>133</v>
      </c>
      <c r="H218" s="8">
        <v>0</v>
      </c>
      <c r="I218" s="9">
        <v>24000000</v>
      </c>
      <c r="J218" s="9">
        <f t="shared" si="2"/>
        <v>24000000</v>
      </c>
      <c r="K218" s="8">
        <v>0</v>
      </c>
      <c r="L218" s="8">
        <v>0</v>
      </c>
      <c r="M218" s="8" t="s">
        <v>107956</v>
      </c>
      <c r="N218" s="8" t="s">
        <v>3650</v>
      </c>
      <c r="O218" s="8" t="s">
        <v>108056</v>
      </c>
      <c r="P218" s="8">
        <v>7417700</v>
      </c>
      <c r="Q218" s="10" t="s">
        <v>108057</v>
      </c>
    </row>
    <row r="219" spans="1:17" ht="60.75" customHeight="1" x14ac:dyDescent="0.2">
      <c r="A219" s="8" t="s">
        <v>108470</v>
      </c>
      <c r="B219" s="8" t="s">
        <v>108082</v>
      </c>
      <c r="C219" s="8">
        <v>8</v>
      </c>
      <c r="D219" s="8">
        <v>8</v>
      </c>
      <c r="E219" s="8">
        <v>5</v>
      </c>
      <c r="F219" s="8">
        <v>1</v>
      </c>
      <c r="G219" s="8" t="s">
        <v>133</v>
      </c>
      <c r="H219" s="8">
        <v>0</v>
      </c>
      <c r="I219" s="9">
        <v>11200000</v>
      </c>
      <c r="J219" s="9">
        <f t="shared" si="2"/>
        <v>11200000</v>
      </c>
      <c r="K219" s="8">
        <v>0</v>
      </c>
      <c r="L219" s="8">
        <v>0</v>
      </c>
      <c r="M219" s="8" t="s">
        <v>107956</v>
      </c>
      <c r="N219" s="8" t="s">
        <v>3650</v>
      </c>
      <c r="O219" s="8" t="s">
        <v>108056</v>
      </c>
      <c r="P219" s="8">
        <v>7417700</v>
      </c>
      <c r="Q219" s="10" t="s">
        <v>108057</v>
      </c>
    </row>
    <row r="220" spans="1:17" ht="60.75" customHeight="1" x14ac:dyDescent="0.2">
      <c r="A220" s="8" t="s">
        <v>107895</v>
      </c>
      <c r="B220" s="8" t="s">
        <v>108083</v>
      </c>
      <c r="C220" s="8">
        <v>8</v>
      </c>
      <c r="D220" s="8">
        <v>8</v>
      </c>
      <c r="E220" s="8">
        <v>5</v>
      </c>
      <c r="F220" s="8">
        <v>1</v>
      </c>
      <c r="G220" s="8" t="s">
        <v>133</v>
      </c>
      <c r="H220" s="8">
        <v>0</v>
      </c>
      <c r="I220" s="9">
        <v>14332000</v>
      </c>
      <c r="J220" s="9">
        <f t="shared" si="2"/>
        <v>14332000</v>
      </c>
      <c r="K220" s="8">
        <v>0</v>
      </c>
      <c r="L220" s="8">
        <v>0</v>
      </c>
      <c r="M220" s="8" t="s">
        <v>107956</v>
      </c>
      <c r="N220" s="8" t="s">
        <v>3650</v>
      </c>
      <c r="O220" s="8" t="s">
        <v>108056</v>
      </c>
      <c r="P220" s="8">
        <v>7417700</v>
      </c>
      <c r="Q220" s="10" t="s">
        <v>108057</v>
      </c>
    </row>
    <row r="221" spans="1:17" ht="60.75" customHeight="1" x14ac:dyDescent="0.2">
      <c r="A221" s="8" t="s">
        <v>107895</v>
      </c>
      <c r="B221" s="8" t="s">
        <v>108084</v>
      </c>
      <c r="C221" s="8">
        <v>8</v>
      </c>
      <c r="D221" s="8">
        <v>8</v>
      </c>
      <c r="E221" s="8">
        <v>5</v>
      </c>
      <c r="F221" s="8">
        <v>1</v>
      </c>
      <c r="G221" s="8" t="s">
        <v>133</v>
      </c>
      <c r="H221" s="8">
        <v>0</v>
      </c>
      <c r="I221" s="9">
        <v>12000000</v>
      </c>
      <c r="J221" s="9">
        <f t="shared" si="2"/>
        <v>12000000</v>
      </c>
      <c r="K221" s="8">
        <v>0</v>
      </c>
      <c r="L221" s="8">
        <v>0</v>
      </c>
      <c r="M221" s="8" t="s">
        <v>107956</v>
      </c>
      <c r="N221" s="8" t="s">
        <v>3650</v>
      </c>
      <c r="O221" s="8" t="s">
        <v>108056</v>
      </c>
      <c r="P221" s="8">
        <v>7417700</v>
      </c>
      <c r="Q221" s="10" t="s">
        <v>108057</v>
      </c>
    </row>
    <row r="222" spans="1:17" ht="60.75" customHeight="1" x14ac:dyDescent="0.2">
      <c r="A222" s="8" t="s">
        <v>107895</v>
      </c>
      <c r="B222" s="8" t="s">
        <v>108085</v>
      </c>
      <c r="C222" s="8">
        <v>8</v>
      </c>
      <c r="D222" s="8">
        <v>8</v>
      </c>
      <c r="E222" s="8">
        <v>5</v>
      </c>
      <c r="F222" s="8">
        <v>1</v>
      </c>
      <c r="G222" s="8" t="s">
        <v>133</v>
      </c>
      <c r="H222" s="8">
        <v>0</v>
      </c>
      <c r="I222" s="9">
        <v>18000000</v>
      </c>
      <c r="J222" s="9">
        <f t="shared" si="2"/>
        <v>18000000</v>
      </c>
      <c r="K222" s="8">
        <v>0</v>
      </c>
      <c r="L222" s="8">
        <v>0</v>
      </c>
      <c r="M222" s="8" t="s">
        <v>107956</v>
      </c>
      <c r="N222" s="8" t="s">
        <v>3650</v>
      </c>
      <c r="O222" s="8" t="s">
        <v>108056</v>
      </c>
      <c r="P222" s="8">
        <v>7417700</v>
      </c>
      <c r="Q222" s="10" t="s">
        <v>108057</v>
      </c>
    </row>
    <row r="223" spans="1:17" ht="60.75" customHeight="1" x14ac:dyDescent="0.2">
      <c r="A223" s="8" t="s">
        <v>107895</v>
      </c>
      <c r="B223" s="8" t="s">
        <v>108086</v>
      </c>
      <c r="C223" s="8">
        <v>8</v>
      </c>
      <c r="D223" s="8">
        <v>8</v>
      </c>
      <c r="E223" s="8">
        <v>5</v>
      </c>
      <c r="F223" s="8">
        <v>1</v>
      </c>
      <c r="G223" s="8" t="s">
        <v>133</v>
      </c>
      <c r="H223" s="8">
        <v>0</v>
      </c>
      <c r="I223" s="9">
        <v>14000000</v>
      </c>
      <c r="J223" s="9">
        <f t="shared" si="2"/>
        <v>14000000</v>
      </c>
      <c r="K223" s="8">
        <v>0</v>
      </c>
      <c r="L223" s="8">
        <v>0</v>
      </c>
      <c r="M223" s="8" t="s">
        <v>107956</v>
      </c>
      <c r="N223" s="8" t="s">
        <v>3650</v>
      </c>
      <c r="O223" s="8" t="s">
        <v>108056</v>
      </c>
      <c r="P223" s="8">
        <v>7417700</v>
      </c>
      <c r="Q223" s="10" t="s">
        <v>108057</v>
      </c>
    </row>
    <row r="224" spans="1:17" ht="60.75" customHeight="1" x14ac:dyDescent="0.2">
      <c r="A224" s="8" t="s">
        <v>107895</v>
      </c>
      <c r="B224" s="8" t="s">
        <v>108087</v>
      </c>
      <c r="C224" s="8">
        <v>8</v>
      </c>
      <c r="D224" s="8">
        <v>8</v>
      </c>
      <c r="E224" s="8">
        <v>5</v>
      </c>
      <c r="F224" s="8">
        <v>1</v>
      </c>
      <c r="G224" s="8" t="s">
        <v>133</v>
      </c>
      <c r="H224" s="8">
        <v>0</v>
      </c>
      <c r="I224" s="9">
        <v>18000000</v>
      </c>
      <c r="J224" s="9">
        <f t="shared" si="2"/>
        <v>18000000</v>
      </c>
      <c r="K224" s="8">
        <v>0</v>
      </c>
      <c r="L224" s="8">
        <v>0</v>
      </c>
      <c r="M224" s="8" t="s">
        <v>107956</v>
      </c>
      <c r="N224" s="8" t="s">
        <v>3650</v>
      </c>
      <c r="O224" s="8" t="s">
        <v>108056</v>
      </c>
      <c r="P224" s="8">
        <v>7417700</v>
      </c>
      <c r="Q224" s="10" t="s">
        <v>108057</v>
      </c>
    </row>
    <row r="225" spans="1:17" ht="60.75" customHeight="1" x14ac:dyDescent="0.2">
      <c r="A225" s="8" t="s">
        <v>107895</v>
      </c>
      <c r="B225" s="8" t="s">
        <v>108088</v>
      </c>
      <c r="C225" s="8">
        <v>8</v>
      </c>
      <c r="D225" s="8">
        <v>8</v>
      </c>
      <c r="E225" s="8">
        <v>5</v>
      </c>
      <c r="F225" s="8">
        <v>1</v>
      </c>
      <c r="G225" s="8" t="s">
        <v>133</v>
      </c>
      <c r="H225" s="8">
        <v>0</v>
      </c>
      <c r="I225" s="9">
        <v>22500000</v>
      </c>
      <c r="J225" s="9">
        <f t="shared" si="2"/>
        <v>22500000</v>
      </c>
      <c r="K225" s="8">
        <v>0</v>
      </c>
      <c r="L225" s="8">
        <v>0</v>
      </c>
      <c r="M225" s="8" t="s">
        <v>107956</v>
      </c>
      <c r="N225" s="8" t="s">
        <v>3650</v>
      </c>
      <c r="O225" s="8" t="s">
        <v>108056</v>
      </c>
      <c r="P225" s="8">
        <v>7417700</v>
      </c>
      <c r="Q225" s="10" t="s">
        <v>108057</v>
      </c>
    </row>
    <row r="226" spans="1:17" ht="60.75" customHeight="1" x14ac:dyDescent="0.2">
      <c r="A226" s="8" t="s">
        <v>107895</v>
      </c>
      <c r="B226" s="8" t="s">
        <v>108089</v>
      </c>
      <c r="C226" s="8">
        <v>8</v>
      </c>
      <c r="D226" s="8">
        <v>8</v>
      </c>
      <c r="E226" s="8">
        <v>5</v>
      </c>
      <c r="F226" s="8">
        <v>1</v>
      </c>
      <c r="G226" s="8" t="s">
        <v>133</v>
      </c>
      <c r="H226" s="8">
        <v>0</v>
      </c>
      <c r="I226" s="9">
        <v>14000000</v>
      </c>
      <c r="J226" s="9">
        <f t="shared" si="2"/>
        <v>14000000</v>
      </c>
      <c r="K226" s="8">
        <v>0</v>
      </c>
      <c r="L226" s="8">
        <v>0</v>
      </c>
      <c r="M226" s="8" t="s">
        <v>107956</v>
      </c>
      <c r="N226" s="8" t="s">
        <v>3650</v>
      </c>
      <c r="O226" s="8" t="s">
        <v>108056</v>
      </c>
      <c r="P226" s="8">
        <v>7417700</v>
      </c>
      <c r="Q226" s="10" t="s">
        <v>108057</v>
      </c>
    </row>
    <row r="227" spans="1:17" ht="75" customHeight="1" x14ac:dyDescent="0.2">
      <c r="A227" s="8" t="s">
        <v>107895</v>
      </c>
      <c r="B227" s="8" t="s">
        <v>108090</v>
      </c>
      <c r="C227" s="8">
        <v>8</v>
      </c>
      <c r="D227" s="8">
        <v>8</v>
      </c>
      <c r="E227" s="8">
        <v>5</v>
      </c>
      <c r="F227" s="8">
        <v>1</v>
      </c>
      <c r="G227" s="8" t="s">
        <v>133</v>
      </c>
      <c r="H227" s="8">
        <v>0</v>
      </c>
      <c r="I227" s="9">
        <v>14987365</v>
      </c>
      <c r="J227" s="9">
        <f t="shared" si="2"/>
        <v>14987365</v>
      </c>
      <c r="K227" s="8">
        <v>0</v>
      </c>
      <c r="L227" s="8">
        <v>0</v>
      </c>
      <c r="M227" s="8" t="s">
        <v>107956</v>
      </c>
      <c r="N227" s="8" t="s">
        <v>3650</v>
      </c>
      <c r="O227" s="8" t="s">
        <v>108056</v>
      </c>
      <c r="P227" s="8">
        <v>7417700</v>
      </c>
      <c r="Q227" s="10" t="s">
        <v>108057</v>
      </c>
    </row>
    <row r="228" spans="1:17" ht="75" customHeight="1" x14ac:dyDescent="0.2">
      <c r="A228" s="8" t="s">
        <v>107895</v>
      </c>
      <c r="B228" s="8" t="s">
        <v>107897</v>
      </c>
      <c r="C228" s="8">
        <v>8</v>
      </c>
      <c r="D228" s="8">
        <v>8</v>
      </c>
      <c r="E228" s="8">
        <v>5</v>
      </c>
      <c r="F228" s="8">
        <v>1</v>
      </c>
      <c r="G228" s="8" t="s">
        <v>133</v>
      </c>
      <c r="H228" s="8">
        <v>0</v>
      </c>
      <c r="I228" s="9">
        <v>8600000</v>
      </c>
      <c r="J228" s="9">
        <f t="shared" si="2"/>
        <v>8600000</v>
      </c>
      <c r="K228" s="8">
        <v>0</v>
      </c>
      <c r="L228" s="8">
        <v>0</v>
      </c>
      <c r="M228" s="8" t="s">
        <v>107956</v>
      </c>
      <c r="N228" s="8" t="s">
        <v>3650</v>
      </c>
      <c r="O228" s="8" t="s">
        <v>108056</v>
      </c>
      <c r="P228" s="8">
        <v>7417700</v>
      </c>
      <c r="Q228" s="10" t="s">
        <v>108057</v>
      </c>
    </row>
    <row r="229" spans="1:17" ht="99" customHeight="1" x14ac:dyDescent="0.2">
      <c r="A229" s="8" t="s">
        <v>107895</v>
      </c>
      <c r="B229" s="8" t="s">
        <v>108091</v>
      </c>
      <c r="C229" s="8">
        <v>8</v>
      </c>
      <c r="D229" s="8">
        <v>8</v>
      </c>
      <c r="E229" s="8">
        <v>5</v>
      </c>
      <c r="F229" s="8">
        <v>1</v>
      </c>
      <c r="G229" s="8" t="s">
        <v>133</v>
      </c>
      <c r="H229" s="8">
        <v>0</v>
      </c>
      <c r="I229" s="9">
        <v>11200000</v>
      </c>
      <c r="J229" s="9">
        <f t="shared" si="2"/>
        <v>11200000</v>
      </c>
      <c r="K229" s="8">
        <v>0</v>
      </c>
      <c r="L229" s="8">
        <v>0</v>
      </c>
      <c r="M229" s="8" t="s">
        <v>107956</v>
      </c>
      <c r="N229" s="8" t="s">
        <v>3650</v>
      </c>
      <c r="O229" s="8" t="s">
        <v>108056</v>
      </c>
      <c r="P229" s="8">
        <v>7417700</v>
      </c>
      <c r="Q229" s="10" t="s">
        <v>108057</v>
      </c>
    </row>
    <row r="230" spans="1:17" ht="75" customHeight="1" x14ac:dyDescent="0.2">
      <c r="A230" s="8" t="s">
        <v>107895</v>
      </c>
      <c r="B230" s="8" t="s">
        <v>108092</v>
      </c>
      <c r="C230" s="8">
        <v>8</v>
      </c>
      <c r="D230" s="8">
        <v>8</v>
      </c>
      <c r="E230" s="8">
        <v>5</v>
      </c>
      <c r="F230" s="8">
        <v>1</v>
      </c>
      <c r="G230" s="8" t="s">
        <v>133</v>
      </c>
      <c r="H230" s="8">
        <v>0</v>
      </c>
      <c r="I230" s="9">
        <v>8600000</v>
      </c>
      <c r="J230" s="9">
        <f t="shared" si="2"/>
        <v>8600000</v>
      </c>
      <c r="K230" s="8">
        <v>0</v>
      </c>
      <c r="L230" s="8">
        <v>0</v>
      </c>
      <c r="M230" s="8" t="s">
        <v>107956</v>
      </c>
      <c r="N230" s="8" t="s">
        <v>3650</v>
      </c>
      <c r="O230" s="8" t="s">
        <v>108056</v>
      </c>
      <c r="P230" s="8">
        <v>7417700</v>
      </c>
      <c r="Q230" s="10" t="s">
        <v>108057</v>
      </c>
    </row>
    <row r="231" spans="1:17" ht="75" customHeight="1" x14ac:dyDescent="0.2">
      <c r="A231" s="8" t="s">
        <v>107895</v>
      </c>
      <c r="B231" s="8" t="s">
        <v>108093</v>
      </c>
      <c r="C231" s="8">
        <v>8</v>
      </c>
      <c r="D231" s="8">
        <v>8</v>
      </c>
      <c r="E231" s="8">
        <v>5</v>
      </c>
      <c r="F231" s="8">
        <v>1</v>
      </c>
      <c r="G231" s="8" t="s">
        <v>133</v>
      </c>
      <c r="H231" s="8">
        <v>0</v>
      </c>
      <c r="I231" s="9">
        <v>11200000</v>
      </c>
      <c r="J231" s="9">
        <f t="shared" si="2"/>
        <v>11200000</v>
      </c>
      <c r="K231" s="8">
        <v>0</v>
      </c>
      <c r="L231" s="8">
        <v>0</v>
      </c>
      <c r="M231" s="8" t="s">
        <v>107956</v>
      </c>
      <c r="N231" s="8" t="s">
        <v>3650</v>
      </c>
      <c r="O231" s="8" t="s">
        <v>108056</v>
      </c>
      <c r="P231" s="8">
        <v>7417700</v>
      </c>
      <c r="Q231" s="10" t="s">
        <v>108057</v>
      </c>
    </row>
    <row r="232" spans="1:17" ht="75" customHeight="1" x14ac:dyDescent="0.2">
      <c r="A232" s="8" t="s">
        <v>107895</v>
      </c>
      <c r="B232" s="8" t="s">
        <v>108093</v>
      </c>
      <c r="C232" s="8">
        <v>8</v>
      </c>
      <c r="D232" s="8">
        <v>8</v>
      </c>
      <c r="E232" s="8">
        <v>5</v>
      </c>
      <c r="F232" s="8">
        <v>1</v>
      </c>
      <c r="G232" s="8" t="s">
        <v>133</v>
      </c>
      <c r="H232" s="8">
        <v>0</v>
      </c>
      <c r="I232" s="9">
        <v>10000000</v>
      </c>
      <c r="J232" s="9">
        <f t="shared" si="2"/>
        <v>10000000</v>
      </c>
      <c r="K232" s="8">
        <v>0</v>
      </c>
      <c r="L232" s="8">
        <v>0</v>
      </c>
      <c r="M232" s="8" t="s">
        <v>107956</v>
      </c>
      <c r="N232" s="8" t="s">
        <v>3650</v>
      </c>
      <c r="O232" s="8" t="s">
        <v>108056</v>
      </c>
      <c r="P232" s="8">
        <v>7417700</v>
      </c>
      <c r="Q232" s="10" t="s">
        <v>108057</v>
      </c>
    </row>
    <row r="233" spans="1:17" ht="60.75" customHeight="1" x14ac:dyDescent="0.2">
      <c r="A233" s="8" t="s">
        <v>107895</v>
      </c>
      <c r="B233" s="8" t="s">
        <v>108094</v>
      </c>
      <c r="C233" s="8">
        <v>8</v>
      </c>
      <c r="D233" s="8">
        <v>8</v>
      </c>
      <c r="E233" s="8">
        <v>5</v>
      </c>
      <c r="F233" s="8">
        <v>1</v>
      </c>
      <c r="G233" s="8" t="s">
        <v>133</v>
      </c>
      <c r="H233" s="8">
        <v>0</v>
      </c>
      <c r="I233" s="9">
        <v>8600000</v>
      </c>
      <c r="J233" s="9">
        <f t="shared" si="2"/>
        <v>8600000</v>
      </c>
      <c r="K233" s="8">
        <v>0</v>
      </c>
      <c r="L233" s="8">
        <v>0</v>
      </c>
      <c r="M233" s="8" t="s">
        <v>107956</v>
      </c>
      <c r="N233" s="8" t="s">
        <v>3650</v>
      </c>
      <c r="O233" s="8" t="s">
        <v>108056</v>
      </c>
      <c r="P233" s="8">
        <v>7417700</v>
      </c>
      <c r="Q233" s="10" t="s">
        <v>108057</v>
      </c>
    </row>
    <row r="234" spans="1:17" ht="60.75" customHeight="1" x14ac:dyDescent="0.2">
      <c r="A234" s="8" t="s">
        <v>107895</v>
      </c>
      <c r="B234" s="8" t="s">
        <v>108093</v>
      </c>
      <c r="C234" s="8">
        <v>8</v>
      </c>
      <c r="D234" s="8">
        <v>8</v>
      </c>
      <c r="E234" s="8">
        <v>5</v>
      </c>
      <c r="F234" s="8">
        <v>1</v>
      </c>
      <c r="G234" s="8" t="s">
        <v>133</v>
      </c>
      <c r="H234" s="8">
        <v>0</v>
      </c>
      <c r="I234" s="9">
        <v>12500000</v>
      </c>
      <c r="J234" s="9">
        <f t="shared" si="2"/>
        <v>12500000</v>
      </c>
      <c r="K234" s="8">
        <v>0</v>
      </c>
      <c r="L234" s="8">
        <v>0</v>
      </c>
      <c r="M234" s="8" t="s">
        <v>107956</v>
      </c>
      <c r="N234" s="8" t="s">
        <v>3650</v>
      </c>
      <c r="O234" s="8" t="s">
        <v>108056</v>
      </c>
      <c r="P234" s="8">
        <v>7417700</v>
      </c>
      <c r="Q234" s="10" t="s">
        <v>108057</v>
      </c>
    </row>
    <row r="235" spans="1:17" ht="60.75" customHeight="1" x14ac:dyDescent="0.2">
      <c r="A235" s="8" t="s">
        <v>107895</v>
      </c>
      <c r="B235" s="8" t="s">
        <v>108095</v>
      </c>
      <c r="C235" s="8">
        <v>8</v>
      </c>
      <c r="D235" s="8">
        <v>8</v>
      </c>
      <c r="E235" s="8">
        <v>5</v>
      </c>
      <c r="F235" s="8">
        <v>1</v>
      </c>
      <c r="G235" s="8" t="s">
        <v>133</v>
      </c>
      <c r="H235" s="8">
        <v>0</v>
      </c>
      <c r="I235" s="9">
        <v>10750000</v>
      </c>
      <c r="J235" s="9">
        <f t="shared" si="2"/>
        <v>10750000</v>
      </c>
      <c r="K235" s="8">
        <v>0</v>
      </c>
      <c r="L235" s="8">
        <v>0</v>
      </c>
      <c r="M235" s="8" t="s">
        <v>107956</v>
      </c>
      <c r="N235" s="8" t="s">
        <v>3650</v>
      </c>
      <c r="O235" s="8" t="s">
        <v>108056</v>
      </c>
      <c r="P235" s="8">
        <v>7417700</v>
      </c>
      <c r="Q235" s="10" t="s">
        <v>108057</v>
      </c>
    </row>
    <row r="236" spans="1:17" ht="60.75" customHeight="1" x14ac:dyDescent="0.2">
      <c r="A236" s="8" t="s">
        <v>107895</v>
      </c>
      <c r="B236" s="8" t="s">
        <v>108096</v>
      </c>
      <c r="C236" s="8">
        <v>8</v>
      </c>
      <c r="D236" s="8">
        <v>8</v>
      </c>
      <c r="E236" s="8">
        <v>5</v>
      </c>
      <c r="F236" s="8">
        <v>1</v>
      </c>
      <c r="G236" s="8" t="s">
        <v>133</v>
      </c>
      <c r="H236" s="8">
        <v>0</v>
      </c>
      <c r="I236" s="9">
        <v>10750000</v>
      </c>
      <c r="J236" s="9">
        <f t="shared" si="2"/>
        <v>10750000</v>
      </c>
      <c r="K236" s="8">
        <v>0</v>
      </c>
      <c r="L236" s="8">
        <v>0</v>
      </c>
      <c r="M236" s="8" t="s">
        <v>107956</v>
      </c>
      <c r="N236" s="8" t="s">
        <v>3650</v>
      </c>
      <c r="O236" s="8" t="s">
        <v>108056</v>
      </c>
      <c r="P236" s="8">
        <v>7417700</v>
      </c>
      <c r="Q236" s="10" t="s">
        <v>108057</v>
      </c>
    </row>
    <row r="237" spans="1:17" ht="60.75" customHeight="1" x14ac:dyDescent="0.2">
      <c r="A237" s="8" t="s">
        <v>107895</v>
      </c>
      <c r="B237" s="8" t="s">
        <v>108097</v>
      </c>
      <c r="C237" s="8">
        <v>8</v>
      </c>
      <c r="D237" s="8">
        <v>8</v>
      </c>
      <c r="E237" s="8">
        <v>5</v>
      </c>
      <c r="F237" s="8">
        <v>1</v>
      </c>
      <c r="G237" s="8" t="s">
        <v>133</v>
      </c>
      <c r="H237" s="8">
        <v>0</v>
      </c>
      <c r="I237" s="9">
        <v>8000000</v>
      </c>
      <c r="J237" s="9">
        <f t="shared" si="2"/>
        <v>8000000</v>
      </c>
      <c r="K237" s="8">
        <v>0</v>
      </c>
      <c r="L237" s="8">
        <v>0</v>
      </c>
      <c r="M237" s="8" t="s">
        <v>107956</v>
      </c>
      <c r="N237" s="8" t="s">
        <v>3650</v>
      </c>
      <c r="O237" s="8" t="s">
        <v>108056</v>
      </c>
      <c r="P237" s="8">
        <v>7417700</v>
      </c>
      <c r="Q237" s="10" t="s">
        <v>108057</v>
      </c>
    </row>
    <row r="238" spans="1:17" ht="60.75" customHeight="1" x14ac:dyDescent="0.2">
      <c r="A238" s="8" t="s">
        <v>107895</v>
      </c>
      <c r="B238" s="8" t="s">
        <v>108098</v>
      </c>
      <c r="C238" s="8">
        <v>8</v>
      </c>
      <c r="D238" s="8">
        <v>8</v>
      </c>
      <c r="E238" s="8">
        <v>5</v>
      </c>
      <c r="F238" s="8">
        <v>1</v>
      </c>
      <c r="G238" s="8" t="s">
        <v>133</v>
      </c>
      <c r="H238" s="8">
        <v>0</v>
      </c>
      <c r="I238" s="9">
        <v>9425000</v>
      </c>
      <c r="J238" s="9">
        <f t="shared" si="2"/>
        <v>9425000</v>
      </c>
      <c r="K238" s="8">
        <v>0</v>
      </c>
      <c r="L238" s="8">
        <v>0</v>
      </c>
      <c r="M238" s="8" t="s">
        <v>107956</v>
      </c>
      <c r="N238" s="8" t="s">
        <v>3650</v>
      </c>
      <c r="O238" s="8" t="s">
        <v>108056</v>
      </c>
      <c r="P238" s="8">
        <v>7417700</v>
      </c>
      <c r="Q238" s="10" t="s">
        <v>108057</v>
      </c>
    </row>
    <row r="239" spans="1:17" ht="93.75" customHeight="1" x14ac:dyDescent="0.2">
      <c r="A239" s="8" t="s">
        <v>108471</v>
      </c>
      <c r="B239" s="8" t="s">
        <v>108099</v>
      </c>
      <c r="C239" s="8">
        <v>8</v>
      </c>
      <c r="D239" s="8">
        <v>8</v>
      </c>
      <c r="E239" s="8">
        <v>5</v>
      </c>
      <c r="F239" s="8">
        <v>1</v>
      </c>
      <c r="G239" s="8" t="s">
        <v>133</v>
      </c>
      <c r="H239" s="8">
        <v>0</v>
      </c>
      <c r="I239" s="9">
        <v>6900000</v>
      </c>
      <c r="J239" s="9">
        <f t="shared" si="2"/>
        <v>6900000</v>
      </c>
      <c r="K239" s="8">
        <v>0</v>
      </c>
      <c r="L239" s="8">
        <v>0</v>
      </c>
      <c r="M239" s="8" t="s">
        <v>107956</v>
      </c>
      <c r="N239" s="8" t="s">
        <v>3650</v>
      </c>
      <c r="O239" s="8" t="s">
        <v>108056</v>
      </c>
      <c r="P239" s="8">
        <v>7417700</v>
      </c>
      <c r="Q239" s="10" t="s">
        <v>108057</v>
      </c>
    </row>
    <row r="240" spans="1:17" ht="60.75" customHeight="1" x14ac:dyDescent="0.2">
      <c r="A240" s="8" t="s">
        <v>108471</v>
      </c>
      <c r="B240" s="8" t="s">
        <v>108100</v>
      </c>
      <c r="C240" s="8">
        <v>8</v>
      </c>
      <c r="D240" s="8">
        <v>8</v>
      </c>
      <c r="E240" s="8">
        <v>5</v>
      </c>
      <c r="F240" s="8">
        <v>1</v>
      </c>
      <c r="G240" s="8" t="s">
        <v>133</v>
      </c>
      <c r="H240" s="8">
        <v>0</v>
      </c>
      <c r="I240" s="9">
        <v>5800000</v>
      </c>
      <c r="J240" s="9">
        <f t="shared" si="2"/>
        <v>5800000</v>
      </c>
      <c r="K240" s="8">
        <v>0</v>
      </c>
      <c r="L240" s="8">
        <v>0</v>
      </c>
      <c r="M240" s="8" t="s">
        <v>107956</v>
      </c>
      <c r="N240" s="8" t="s">
        <v>3650</v>
      </c>
      <c r="O240" s="8" t="s">
        <v>108056</v>
      </c>
      <c r="P240" s="8">
        <v>7417700</v>
      </c>
      <c r="Q240" s="10" t="s">
        <v>108057</v>
      </c>
    </row>
    <row r="241" spans="1:17" ht="60.75" customHeight="1" x14ac:dyDescent="0.2">
      <c r="A241" s="8" t="s">
        <v>108471</v>
      </c>
      <c r="B241" s="8" t="s">
        <v>108100</v>
      </c>
      <c r="C241" s="8">
        <v>8</v>
      </c>
      <c r="D241" s="8">
        <v>8</v>
      </c>
      <c r="E241" s="8">
        <v>5</v>
      </c>
      <c r="F241" s="8">
        <v>1</v>
      </c>
      <c r="G241" s="8" t="s">
        <v>133</v>
      </c>
      <c r="H241" s="8">
        <v>0</v>
      </c>
      <c r="I241" s="9">
        <v>5800000</v>
      </c>
      <c r="J241" s="9">
        <f t="shared" si="2"/>
        <v>5800000</v>
      </c>
      <c r="K241" s="8">
        <v>0</v>
      </c>
      <c r="L241" s="8">
        <v>0</v>
      </c>
      <c r="M241" s="8" t="s">
        <v>107956</v>
      </c>
      <c r="N241" s="8" t="s">
        <v>3650</v>
      </c>
      <c r="O241" s="8" t="s">
        <v>108056</v>
      </c>
      <c r="P241" s="8">
        <v>7417700</v>
      </c>
      <c r="Q241" s="10" t="s">
        <v>108057</v>
      </c>
    </row>
    <row r="242" spans="1:17" ht="60.75" customHeight="1" x14ac:dyDescent="0.2">
      <c r="A242" s="8" t="s">
        <v>108471</v>
      </c>
      <c r="B242" s="8" t="s">
        <v>108100</v>
      </c>
      <c r="C242" s="8">
        <v>8</v>
      </c>
      <c r="D242" s="8">
        <v>8</v>
      </c>
      <c r="E242" s="8">
        <v>5</v>
      </c>
      <c r="F242" s="8">
        <v>1</v>
      </c>
      <c r="G242" s="8" t="s">
        <v>133</v>
      </c>
      <c r="H242" s="8">
        <v>0</v>
      </c>
      <c r="I242" s="9">
        <v>5800000</v>
      </c>
      <c r="J242" s="9">
        <f t="shared" si="2"/>
        <v>5800000</v>
      </c>
      <c r="K242" s="8">
        <v>0</v>
      </c>
      <c r="L242" s="8">
        <v>0</v>
      </c>
      <c r="M242" s="8" t="s">
        <v>107956</v>
      </c>
      <c r="N242" s="8" t="s">
        <v>3650</v>
      </c>
      <c r="O242" s="8" t="s">
        <v>108056</v>
      </c>
      <c r="P242" s="8">
        <v>7417700</v>
      </c>
      <c r="Q242" s="10" t="s">
        <v>108057</v>
      </c>
    </row>
    <row r="243" spans="1:17" ht="92.25" customHeight="1" x14ac:dyDescent="0.2">
      <c r="A243" s="8" t="s">
        <v>108471</v>
      </c>
      <c r="B243" s="8" t="s">
        <v>108099</v>
      </c>
      <c r="C243" s="8">
        <v>8</v>
      </c>
      <c r="D243" s="8">
        <v>8</v>
      </c>
      <c r="E243" s="8">
        <v>5</v>
      </c>
      <c r="F243" s="8">
        <v>1</v>
      </c>
      <c r="G243" s="8" t="s">
        <v>133</v>
      </c>
      <c r="H243" s="8">
        <v>0</v>
      </c>
      <c r="I243" s="9">
        <v>8700000</v>
      </c>
      <c r="J243" s="9">
        <f t="shared" si="2"/>
        <v>8700000</v>
      </c>
      <c r="K243" s="8">
        <v>0</v>
      </c>
      <c r="L243" s="8">
        <v>0</v>
      </c>
      <c r="M243" s="8" t="s">
        <v>107956</v>
      </c>
      <c r="N243" s="8" t="s">
        <v>3650</v>
      </c>
      <c r="O243" s="8" t="s">
        <v>108056</v>
      </c>
      <c r="P243" s="8">
        <v>7417700</v>
      </c>
      <c r="Q243" s="10" t="s">
        <v>108057</v>
      </c>
    </row>
    <row r="244" spans="1:17" ht="60.75" customHeight="1" x14ac:dyDescent="0.2">
      <c r="A244" s="8" t="s">
        <v>108471</v>
      </c>
      <c r="B244" s="8" t="s">
        <v>108100</v>
      </c>
      <c r="C244" s="8">
        <v>8</v>
      </c>
      <c r="D244" s="8">
        <v>8</v>
      </c>
      <c r="E244" s="8">
        <v>5</v>
      </c>
      <c r="F244" s="8">
        <v>1</v>
      </c>
      <c r="G244" s="8" t="s">
        <v>133</v>
      </c>
      <c r="H244" s="8">
        <v>0</v>
      </c>
      <c r="I244" s="9">
        <v>5800000</v>
      </c>
      <c r="J244" s="9">
        <f t="shared" si="2"/>
        <v>5800000</v>
      </c>
      <c r="K244" s="8">
        <v>0</v>
      </c>
      <c r="L244" s="8">
        <v>0</v>
      </c>
      <c r="M244" s="8" t="s">
        <v>107956</v>
      </c>
      <c r="N244" s="8" t="s">
        <v>3650</v>
      </c>
      <c r="O244" s="8" t="s">
        <v>108056</v>
      </c>
      <c r="P244" s="8">
        <v>7417700</v>
      </c>
      <c r="Q244" s="10" t="s">
        <v>108057</v>
      </c>
    </row>
    <row r="245" spans="1:17" ht="107.25" customHeight="1" x14ac:dyDescent="0.2">
      <c r="A245" s="8" t="s">
        <v>107895</v>
      </c>
      <c r="B245" s="8" t="s">
        <v>108101</v>
      </c>
      <c r="C245" s="8">
        <v>8</v>
      </c>
      <c r="D245" s="8">
        <v>8</v>
      </c>
      <c r="E245" s="8">
        <v>5</v>
      </c>
      <c r="F245" s="8">
        <v>1</v>
      </c>
      <c r="G245" s="8" t="s">
        <v>133</v>
      </c>
      <c r="H245" s="8">
        <v>0</v>
      </c>
      <c r="I245" s="9">
        <v>10000000</v>
      </c>
      <c r="J245" s="9">
        <f t="shared" si="2"/>
        <v>10000000</v>
      </c>
      <c r="K245" s="8">
        <v>0</v>
      </c>
      <c r="L245" s="8">
        <v>0</v>
      </c>
      <c r="M245" s="8" t="s">
        <v>107956</v>
      </c>
      <c r="N245" s="8" t="s">
        <v>3650</v>
      </c>
      <c r="O245" s="8" t="s">
        <v>108056</v>
      </c>
      <c r="P245" s="8">
        <v>7417700</v>
      </c>
      <c r="Q245" s="10" t="s">
        <v>108057</v>
      </c>
    </row>
    <row r="246" spans="1:17" ht="84" customHeight="1" x14ac:dyDescent="0.2">
      <c r="A246" s="8" t="s">
        <v>107895</v>
      </c>
      <c r="B246" s="8" t="s">
        <v>108101</v>
      </c>
      <c r="C246" s="8">
        <v>8</v>
      </c>
      <c r="D246" s="8">
        <v>8</v>
      </c>
      <c r="E246" s="8">
        <v>5</v>
      </c>
      <c r="F246" s="8">
        <v>1</v>
      </c>
      <c r="G246" s="8" t="s">
        <v>133</v>
      </c>
      <c r="H246" s="8">
        <v>0</v>
      </c>
      <c r="I246" s="9">
        <v>10000000</v>
      </c>
      <c r="J246" s="9">
        <f t="shared" si="2"/>
        <v>10000000</v>
      </c>
      <c r="K246" s="8">
        <v>0</v>
      </c>
      <c r="L246" s="8">
        <v>0</v>
      </c>
      <c r="M246" s="8" t="s">
        <v>107956</v>
      </c>
      <c r="N246" s="8" t="s">
        <v>3650</v>
      </c>
      <c r="O246" s="8" t="s">
        <v>108056</v>
      </c>
      <c r="P246" s="8">
        <v>7417700</v>
      </c>
      <c r="Q246" s="10" t="s">
        <v>108057</v>
      </c>
    </row>
    <row r="247" spans="1:17" ht="60.75" customHeight="1" x14ac:dyDescent="0.2">
      <c r="A247" s="8" t="s">
        <v>107895</v>
      </c>
      <c r="B247" s="8" t="s">
        <v>108102</v>
      </c>
      <c r="C247" s="8">
        <v>8</v>
      </c>
      <c r="D247" s="8">
        <v>8</v>
      </c>
      <c r="E247" s="8">
        <v>5</v>
      </c>
      <c r="F247" s="8">
        <v>1</v>
      </c>
      <c r="G247" s="8" t="s">
        <v>133</v>
      </c>
      <c r="H247" s="8">
        <v>0</v>
      </c>
      <c r="I247" s="9">
        <v>4500000</v>
      </c>
      <c r="J247" s="9">
        <f t="shared" si="2"/>
        <v>4500000</v>
      </c>
      <c r="K247" s="8">
        <v>0</v>
      </c>
      <c r="L247" s="8">
        <v>0</v>
      </c>
      <c r="M247" s="8" t="s">
        <v>107956</v>
      </c>
      <c r="N247" s="8" t="s">
        <v>3650</v>
      </c>
      <c r="O247" s="8" t="s">
        <v>108056</v>
      </c>
      <c r="P247" s="8">
        <v>7417700</v>
      </c>
      <c r="Q247" s="10" t="s">
        <v>108057</v>
      </c>
    </row>
    <row r="248" spans="1:17" ht="70.5" customHeight="1" x14ac:dyDescent="0.2">
      <c r="A248" s="8" t="s">
        <v>107895</v>
      </c>
      <c r="B248" s="8" t="s">
        <v>108102</v>
      </c>
      <c r="C248" s="8">
        <v>8</v>
      </c>
      <c r="D248" s="8">
        <v>8</v>
      </c>
      <c r="E248" s="8">
        <v>5</v>
      </c>
      <c r="F248" s="8">
        <v>1</v>
      </c>
      <c r="G248" s="8" t="s">
        <v>133</v>
      </c>
      <c r="H248" s="8">
        <v>0</v>
      </c>
      <c r="I248" s="9">
        <v>20553000</v>
      </c>
      <c r="J248" s="9">
        <f t="shared" si="2"/>
        <v>20553000</v>
      </c>
      <c r="K248" s="8">
        <v>0</v>
      </c>
      <c r="L248" s="8">
        <v>0</v>
      </c>
      <c r="M248" s="8" t="s">
        <v>107956</v>
      </c>
      <c r="N248" s="8" t="s">
        <v>3650</v>
      </c>
      <c r="O248" s="8" t="s">
        <v>108056</v>
      </c>
      <c r="P248" s="8">
        <v>7417700</v>
      </c>
      <c r="Q248" s="10" t="s">
        <v>108057</v>
      </c>
    </row>
    <row r="249" spans="1:17" ht="70.5" customHeight="1" x14ac:dyDescent="0.2">
      <c r="A249" s="8" t="s">
        <v>107895</v>
      </c>
      <c r="B249" s="8" t="s">
        <v>108103</v>
      </c>
      <c r="C249" s="8">
        <v>8</v>
      </c>
      <c r="D249" s="8">
        <v>8</v>
      </c>
      <c r="E249" s="8">
        <v>5</v>
      </c>
      <c r="F249" s="8">
        <v>1</v>
      </c>
      <c r="G249" s="8" t="s">
        <v>133</v>
      </c>
      <c r="H249" s="8">
        <v>0</v>
      </c>
      <c r="I249" s="9">
        <v>20552000</v>
      </c>
      <c r="J249" s="9">
        <f t="shared" si="2"/>
        <v>20552000</v>
      </c>
      <c r="K249" s="8">
        <v>0</v>
      </c>
      <c r="L249" s="8">
        <v>0</v>
      </c>
      <c r="M249" s="8" t="s">
        <v>107956</v>
      </c>
      <c r="N249" s="8" t="s">
        <v>3650</v>
      </c>
      <c r="O249" s="8" t="s">
        <v>108056</v>
      </c>
      <c r="P249" s="8">
        <v>7417700</v>
      </c>
      <c r="Q249" s="10" t="s">
        <v>108057</v>
      </c>
    </row>
    <row r="250" spans="1:17" ht="85.5" customHeight="1" x14ac:dyDescent="0.2">
      <c r="A250" s="8" t="s">
        <v>107895</v>
      </c>
      <c r="B250" s="8" t="s">
        <v>108104</v>
      </c>
      <c r="C250" s="8">
        <v>8</v>
      </c>
      <c r="D250" s="8">
        <v>8</v>
      </c>
      <c r="E250" s="8">
        <v>5</v>
      </c>
      <c r="F250" s="8">
        <v>1</v>
      </c>
      <c r="G250" s="8" t="s">
        <v>133</v>
      </c>
      <c r="H250" s="8">
        <v>0</v>
      </c>
      <c r="I250" s="9">
        <v>7500000</v>
      </c>
      <c r="J250" s="9">
        <f t="shared" si="2"/>
        <v>7500000</v>
      </c>
      <c r="K250" s="8">
        <v>0</v>
      </c>
      <c r="L250" s="8">
        <v>0</v>
      </c>
      <c r="M250" s="8" t="s">
        <v>107956</v>
      </c>
      <c r="N250" s="8" t="s">
        <v>3650</v>
      </c>
      <c r="O250" s="8" t="s">
        <v>108056</v>
      </c>
      <c r="P250" s="8">
        <v>7417700</v>
      </c>
      <c r="Q250" s="10" t="s">
        <v>108057</v>
      </c>
    </row>
    <row r="251" spans="1:17" ht="80.25" customHeight="1" x14ac:dyDescent="0.2">
      <c r="A251" s="8" t="s">
        <v>107895</v>
      </c>
      <c r="B251" s="8" t="s">
        <v>108105</v>
      </c>
      <c r="C251" s="8">
        <v>8</v>
      </c>
      <c r="D251" s="8">
        <v>8</v>
      </c>
      <c r="E251" s="8">
        <v>5</v>
      </c>
      <c r="F251" s="8">
        <v>1</v>
      </c>
      <c r="G251" s="8" t="s">
        <v>133</v>
      </c>
      <c r="H251" s="8">
        <v>0</v>
      </c>
      <c r="I251" s="9">
        <v>7500000</v>
      </c>
      <c r="J251" s="9">
        <f t="shared" si="2"/>
        <v>7500000</v>
      </c>
      <c r="K251" s="8">
        <v>0</v>
      </c>
      <c r="L251" s="8">
        <v>0</v>
      </c>
      <c r="M251" s="8" t="s">
        <v>107956</v>
      </c>
      <c r="N251" s="8" t="s">
        <v>3650</v>
      </c>
      <c r="O251" s="8" t="s">
        <v>108056</v>
      </c>
      <c r="P251" s="8">
        <v>7417700</v>
      </c>
      <c r="Q251" s="10" t="s">
        <v>108057</v>
      </c>
    </row>
    <row r="252" spans="1:17" ht="99" customHeight="1" x14ac:dyDescent="0.2">
      <c r="A252" s="8" t="s">
        <v>107895</v>
      </c>
      <c r="B252" s="8" t="s">
        <v>108106</v>
      </c>
      <c r="C252" s="8">
        <v>8</v>
      </c>
      <c r="D252" s="8">
        <v>8</v>
      </c>
      <c r="E252" s="8">
        <v>5</v>
      </c>
      <c r="F252" s="8">
        <v>1</v>
      </c>
      <c r="G252" s="8" t="s">
        <v>133</v>
      </c>
      <c r="H252" s="8">
        <v>0</v>
      </c>
      <c r="I252" s="9">
        <v>35470000</v>
      </c>
      <c r="J252" s="9">
        <f t="shared" si="2"/>
        <v>35470000</v>
      </c>
      <c r="K252" s="8">
        <v>0</v>
      </c>
      <c r="L252" s="8">
        <v>0</v>
      </c>
      <c r="M252" s="8" t="s">
        <v>107956</v>
      </c>
      <c r="N252" s="8" t="s">
        <v>3650</v>
      </c>
      <c r="O252" s="8" t="s">
        <v>108056</v>
      </c>
      <c r="P252" s="8">
        <v>7417700</v>
      </c>
      <c r="Q252" s="10" t="s">
        <v>108057</v>
      </c>
    </row>
    <row r="253" spans="1:17" ht="99" customHeight="1" x14ac:dyDescent="0.2">
      <c r="A253" s="8" t="s">
        <v>107895</v>
      </c>
      <c r="B253" s="8" t="s">
        <v>108107</v>
      </c>
      <c r="C253" s="8">
        <v>8</v>
      </c>
      <c r="D253" s="8">
        <v>8</v>
      </c>
      <c r="E253" s="8">
        <v>5</v>
      </c>
      <c r="F253" s="8">
        <v>1</v>
      </c>
      <c r="G253" s="8" t="s">
        <v>133</v>
      </c>
      <c r="H253" s="8">
        <v>0</v>
      </c>
      <c r="I253" s="9">
        <v>45000000</v>
      </c>
      <c r="J253" s="9">
        <f t="shared" si="2"/>
        <v>45000000</v>
      </c>
      <c r="K253" s="8">
        <v>0</v>
      </c>
      <c r="L253" s="8">
        <v>0</v>
      </c>
      <c r="M253" s="8" t="s">
        <v>107956</v>
      </c>
      <c r="N253" s="8" t="s">
        <v>3650</v>
      </c>
      <c r="O253" s="8" t="s">
        <v>108056</v>
      </c>
      <c r="P253" s="8">
        <v>7417700</v>
      </c>
      <c r="Q253" s="10" t="s">
        <v>108057</v>
      </c>
    </row>
    <row r="254" spans="1:17" ht="99" customHeight="1" x14ac:dyDescent="0.2">
      <c r="A254" s="8" t="s">
        <v>107895</v>
      </c>
      <c r="B254" s="8" t="s">
        <v>108108</v>
      </c>
      <c r="C254" s="8">
        <v>8</v>
      </c>
      <c r="D254" s="8">
        <v>8</v>
      </c>
      <c r="E254" s="8">
        <v>5</v>
      </c>
      <c r="F254" s="8">
        <v>1</v>
      </c>
      <c r="G254" s="8" t="s">
        <v>133</v>
      </c>
      <c r="H254" s="8">
        <v>0</v>
      </c>
      <c r="I254" s="9">
        <v>45000000</v>
      </c>
      <c r="J254" s="9">
        <f t="shared" si="2"/>
        <v>45000000</v>
      </c>
      <c r="K254" s="8">
        <v>0</v>
      </c>
      <c r="L254" s="8">
        <v>0</v>
      </c>
      <c r="M254" s="8" t="s">
        <v>107956</v>
      </c>
      <c r="N254" s="8" t="s">
        <v>3650</v>
      </c>
      <c r="O254" s="8" t="s">
        <v>108056</v>
      </c>
      <c r="P254" s="8">
        <v>7417700</v>
      </c>
      <c r="Q254" s="10" t="s">
        <v>108057</v>
      </c>
    </row>
    <row r="255" spans="1:17" ht="38.25" x14ac:dyDescent="0.2">
      <c r="A255" s="8" t="s">
        <v>107938</v>
      </c>
      <c r="B255" s="8" t="s">
        <v>107939</v>
      </c>
      <c r="C255" s="8">
        <v>5</v>
      </c>
      <c r="D255" s="8">
        <v>5</v>
      </c>
      <c r="E255" s="8">
        <v>5</v>
      </c>
      <c r="F255" s="8">
        <v>1</v>
      </c>
      <c r="G255" s="8" t="s">
        <v>24</v>
      </c>
      <c r="H255" s="8">
        <v>2</v>
      </c>
      <c r="I255" s="9">
        <v>6405691340</v>
      </c>
      <c r="J255" s="9">
        <v>6405691340</v>
      </c>
      <c r="K255" s="8">
        <v>0</v>
      </c>
      <c r="L255" s="8">
        <v>0</v>
      </c>
      <c r="M255" s="8" t="s">
        <v>107956</v>
      </c>
      <c r="N255" s="8" t="s">
        <v>3650</v>
      </c>
      <c r="O255" s="8" t="s">
        <v>107940</v>
      </c>
      <c r="P255" s="8">
        <v>7417700</v>
      </c>
      <c r="Q255" s="10" t="s">
        <v>107874</v>
      </c>
    </row>
    <row r="256" spans="1:17" ht="51" x14ac:dyDescent="0.2">
      <c r="A256" s="42" t="s">
        <v>107941</v>
      </c>
      <c r="B256" s="8" t="s">
        <v>107942</v>
      </c>
      <c r="C256" s="8">
        <v>5</v>
      </c>
      <c r="D256" s="8">
        <v>5</v>
      </c>
      <c r="E256" s="8">
        <v>6</v>
      </c>
      <c r="F256" s="8">
        <v>1</v>
      </c>
      <c r="G256" s="12" t="s">
        <v>37</v>
      </c>
      <c r="H256" s="8">
        <v>2</v>
      </c>
      <c r="I256" s="9">
        <v>374179428</v>
      </c>
      <c r="J256" s="9">
        <v>374179428</v>
      </c>
      <c r="K256" s="8">
        <v>0</v>
      </c>
      <c r="L256" s="8">
        <v>0</v>
      </c>
      <c r="M256" s="8" t="s">
        <v>107956</v>
      </c>
      <c r="N256" s="8" t="s">
        <v>3650</v>
      </c>
      <c r="O256" s="8" t="s">
        <v>107940</v>
      </c>
      <c r="P256" s="8">
        <v>7417700</v>
      </c>
      <c r="Q256" s="10" t="s">
        <v>107874</v>
      </c>
    </row>
    <row r="257" spans="1:17" ht="51" x14ac:dyDescent="0.2">
      <c r="A257" s="8" t="s">
        <v>107938</v>
      </c>
      <c r="B257" s="8" t="s">
        <v>107943</v>
      </c>
      <c r="C257" s="8">
        <v>5</v>
      </c>
      <c r="D257" s="8">
        <v>5</v>
      </c>
      <c r="E257" s="8">
        <v>6</v>
      </c>
      <c r="F257" s="8">
        <v>1</v>
      </c>
      <c r="G257" s="8" t="s">
        <v>24</v>
      </c>
      <c r="H257" s="8">
        <v>2</v>
      </c>
      <c r="I257" s="9">
        <v>2530507130</v>
      </c>
      <c r="J257" s="9">
        <f>2838162773-J258</f>
        <v>2530507130</v>
      </c>
      <c r="K257" s="8">
        <v>0</v>
      </c>
      <c r="L257" s="8">
        <v>0</v>
      </c>
      <c r="M257" s="8" t="s">
        <v>107956</v>
      </c>
      <c r="N257" s="8" t="s">
        <v>3650</v>
      </c>
      <c r="O257" s="8" t="s">
        <v>107940</v>
      </c>
      <c r="P257" s="8">
        <v>7417700</v>
      </c>
      <c r="Q257" s="10" t="s">
        <v>107874</v>
      </c>
    </row>
    <row r="258" spans="1:17" ht="76.5" x14ac:dyDescent="0.2">
      <c r="A258" s="42" t="s">
        <v>107941</v>
      </c>
      <c r="B258" s="8" t="s">
        <v>107944</v>
      </c>
      <c r="C258" s="8">
        <v>5</v>
      </c>
      <c r="D258" s="8">
        <v>5</v>
      </c>
      <c r="E258" s="8">
        <v>7</v>
      </c>
      <c r="F258" s="8">
        <v>1</v>
      </c>
      <c r="G258" s="12" t="s">
        <v>37</v>
      </c>
      <c r="H258" s="8">
        <v>2</v>
      </c>
      <c r="I258" s="9">
        <v>307655643</v>
      </c>
      <c r="J258" s="9">
        <v>307655643</v>
      </c>
      <c r="K258" s="8">
        <v>0</v>
      </c>
      <c r="L258" s="8">
        <v>0</v>
      </c>
      <c r="M258" s="8" t="s">
        <v>107956</v>
      </c>
      <c r="N258" s="8" t="s">
        <v>3650</v>
      </c>
      <c r="O258" s="8" t="s">
        <v>107940</v>
      </c>
      <c r="P258" s="8">
        <v>7417700</v>
      </c>
      <c r="Q258" s="10" t="s">
        <v>107874</v>
      </c>
    </row>
    <row r="259" spans="1:17" ht="63.75" x14ac:dyDescent="0.2">
      <c r="A259" s="8" t="s">
        <v>107875</v>
      </c>
      <c r="B259" s="8" t="s">
        <v>108109</v>
      </c>
      <c r="C259" s="8">
        <v>8</v>
      </c>
      <c r="D259" s="8">
        <v>8</v>
      </c>
      <c r="E259" s="8">
        <v>4</v>
      </c>
      <c r="F259" s="8">
        <v>1</v>
      </c>
      <c r="G259" s="8" t="s">
        <v>24</v>
      </c>
      <c r="H259" s="8">
        <v>0</v>
      </c>
      <c r="I259" s="9">
        <v>755000000</v>
      </c>
      <c r="J259" s="9">
        <f t="shared" ref="J259:J270" si="3">I259</f>
        <v>755000000</v>
      </c>
      <c r="K259" s="8">
        <v>0</v>
      </c>
      <c r="L259" s="8">
        <v>0</v>
      </c>
      <c r="M259" s="8" t="s">
        <v>107956</v>
      </c>
      <c r="N259" s="8" t="s">
        <v>3650</v>
      </c>
      <c r="O259" s="8" t="s">
        <v>108056</v>
      </c>
      <c r="P259" s="8">
        <v>7417700</v>
      </c>
      <c r="Q259" s="10" t="s">
        <v>108057</v>
      </c>
    </row>
    <row r="260" spans="1:17" ht="63.75" x14ac:dyDescent="0.2">
      <c r="A260" s="8" t="s">
        <v>107875</v>
      </c>
      <c r="B260" s="8" t="s">
        <v>108110</v>
      </c>
      <c r="C260" s="8">
        <v>8</v>
      </c>
      <c r="D260" s="8">
        <v>8</v>
      </c>
      <c r="E260" s="8">
        <v>4</v>
      </c>
      <c r="F260" s="8">
        <v>1</v>
      </c>
      <c r="G260" s="8" t="s">
        <v>72</v>
      </c>
      <c r="H260" s="8">
        <v>0</v>
      </c>
      <c r="I260" s="9">
        <v>18000000</v>
      </c>
      <c r="J260" s="9">
        <f t="shared" si="3"/>
        <v>18000000</v>
      </c>
      <c r="K260" s="8">
        <v>0</v>
      </c>
      <c r="L260" s="8">
        <v>0</v>
      </c>
      <c r="M260" s="8" t="s">
        <v>107956</v>
      </c>
      <c r="N260" s="8" t="s">
        <v>3650</v>
      </c>
      <c r="O260" s="8" t="s">
        <v>108056</v>
      </c>
      <c r="P260" s="8">
        <v>7417700</v>
      </c>
      <c r="Q260" s="10" t="s">
        <v>108057</v>
      </c>
    </row>
    <row r="261" spans="1:17" ht="25.5" x14ac:dyDescent="0.2">
      <c r="A261" s="8" t="s">
        <v>107876</v>
      </c>
      <c r="B261" s="8" t="s">
        <v>108111</v>
      </c>
      <c r="C261" s="8">
        <v>8</v>
      </c>
      <c r="D261" s="8">
        <v>8</v>
      </c>
      <c r="E261" s="8">
        <v>4</v>
      </c>
      <c r="F261" s="8">
        <v>1</v>
      </c>
      <c r="G261" s="8" t="s">
        <v>72</v>
      </c>
      <c r="H261" s="8">
        <v>0</v>
      </c>
      <c r="I261" s="9">
        <v>15000000</v>
      </c>
      <c r="J261" s="9">
        <f t="shared" si="3"/>
        <v>15000000</v>
      </c>
      <c r="K261" s="8">
        <v>0</v>
      </c>
      <c r="L261" s="8">
        <v>0</v>
      </c>
      <c r="M261" s="8" t="s">
        <v>107956</v>
      </c>
      <c r="N261" s="8" t="s">
        <v>3650</v>
      </c>
      <c r="O261" s="8" t="s">
        <v>108056</v>
      </c>
      <c r="P261" s="8">
        <v>7417700</v>
      </c>
      <c r="Q261" s="10" t="s">
        <v>108057</v>
      </c>
    </row>
    <row r="262" spans="1:17" ht="28.5" customHeight="1" x14ac:dyDescent="0.2">
      <c r="A262" s="8" t="s">
        <v>107941</v>
      </c>
      <c r="B262" s="8" t="s">
        <v>108112</v>
      </c>
      <c r="C262" s="8">
        <v>8</v>
      </c>
      <c r="D262" s="8">
        <v>8</v>
      </c>
      <c r="E262" s="8">
        <v>4</v>
      </c>
      <c r="F262" s="8">
        <v>1</v>
      </c>
      <c r="G262" s="8" t="s">
        <v>37</v>
      </c>
      <c r="H262" s="8">
        <v>0</v>
      </c>
      <c r="I262" s="9">
        <v>80000000</v>
      </c>
      <c r="J262" s="9">
        <f t="shared" si="3"/>
        <v>80000000</v>
      </c>
      <c r="K262" s="8">
        <v>0</v>
      </c>
      <c r="L262" s="8">
        <v>0</v>
      </c>
      <c r="M262" s="8" t="s">
        <v>107956</v>
      </c>
      <c r="N262" s="8" t="s">
        <v>3650</v>
      </c>
      <c r="O262" s="8" t="s">
        <v>108056</v>
      </c>
      <c r="P262" s="8">
        <v>7417700</v>
      </c>
      <c r="Q262" s="10" t="s">
        <v>108057</v>
      </c>
    </row>
    <row r="263" spans="1:17" ht="25.5" x14ac:dyDescent="0.2">
      <c r="A263" s="8" t="s">
        <v>107876</v>
      </c>
      <c r="B263" s="8" t="s">
        <v>108113</v>
      </c>
      <c r="C263" s="8">
        <v>8</v>
      </c>
      <c r="D263" s="8">
        <v>8</v>
      </c>
      <c r="E263" s="8">
        <v>4</v>
      </c>
      <c r="F263" s="8">
        <v>1</v>
      </c>
      <c r="G263" s="8" t="s">
        <v>72</v>
      </c>
      <c r="H263" s="8">
        <v>0</v>
      </c>
      <c r="I263" s="9">
        <v>18000000</v>
      </c>
      <c r="J263" s="9">
        <f t="shared" si="3"/>
        <v>18000000</v>
      </c>
      <c r="K263" s="8">
        <v>0</v>
      </c>
      <c r="L263" s="8">
        <v>0</v>
      </c>
      <c r="M263" s="8" t="s">
        <v>107956</v>
      </c>
      <c r="N263" s="8" t="s">
        <v>3650</v>
      </c>
      <c r="O263" s="8" t="s">
        <v>108056</v>
      </c>
      <c r="P263" s="8">
        <v>7417700</v>
      </c>
      <c r="Q263" s="10" t="s">
        <v>108057</v>
      </c>
    </row>
    <row r="264" spans="1:17" ht="59.25" customHeight="1" x14ac:dyDescent="0.2">
      <c r="A264" s="8" t="s">
        <v>107875</v>
      </c>
      <c r="B264" s="8" t="s">
        <v>108114</v>
      </c>
      <c r="C264" s="8">
        <v>8</v>
      </c>
      <c r="D264" s="8">
        <v>8</v>
      </c>
      <c r="E264" s="8">
        <v>4</v>
      </c>
      <c r="F264" s="8">
        <v>1</v>
      </c>
      <c r="G264" s="8" t="s">
        <v>51</v>
      </c>
      <c r="H264" s="8">
        <v>0</v>
      </c>
      <c r="I264" s="9">
        <v>355417991.71000004</v>
      </c>
      <c r="J264" s="9">
        <f t="shared" si="3"/>
        <v>355417991.71000004</v>
      </c>
      <c r="K264" s="8">
        <v>0</v>
      </c>
      <c r="L264" s="8">
        <v>0</v>
      </c>
      <c r="M264" s="8" t="s">
        <v>107956</v>
      </c>
      <c r="N264" s="8" t="s">
        <v>3650</v>
      </c>
      <c r="O264" s="8" t="s">
        <v>108056</v>
      </c>
      <c r="P264" s="8">
        <v>7417700</v>
      </c>
      <c r="Q264" s="10" t="s">
        <v>108057</v>
      </c>
    </row>
    <row r="265" spans="1:17" ht="38.25" x14ac:dyDescent="0.2">
      <c r="A265" s="8" t="s">
        <v>107877</v>
      </c>
      <c r="B265" s="8" t="s">
        <v>108115</v>
      </c>
      <c r="C265" s="8">
        <v>8</v>
      </c>
      <c r="D265" s="8">
        <v>8</v>
      </c>
      <c r="E265" s="8">
        <v>4</v>
      </c>
      <c r="F265" s="8">
        <v>1</v>
      </c>
      <c r="G265" s="8" t="s">
        <v>72</v>
      </c>
      <c r="H265" s="8">
        <v>0</v>
      </c>
      <c r="I265" s="9">
        <v>70000000</v>
      </c>
      <c r="J265" s="9">
        <f t="shared" si="3"/>
        <v>70000000</v>
      </c>
      <c r="K265" s="8">
        <v>0</v>
      </c>
      <c r="L265" s="8">
        <v>0</v>
      </c>
      <c r="M265" s="8" t="s">
        <v>107956</v>
      </c>
      <c r="N265" s="8" t="s">
        <v>3650</v>
      </c>
      <c r="O265" s="8" t="s">
        <v>108056</v>
      </c>
      <c r="P265" s="8">
        <v>7417700</v>
      </c>
      <c r="Q265" s="10" t="s">
        <v>108057</v>
      </c>
    </row>
    <row r="266" spans="1:17" ht="25.5" x14ac:dyDescent="0.2">
      <c r="A266" s="8" t="s">
        <v>107877</v>
      </c>
      <c r="B266" s="8" t="s">
        <v>108116</v>
      </c>
      <c r="C266" s="8">
        <v>8</v>
      </c>
      <c r="D266" s="8">
        <v>8</v>
      </c>
      <c r="E266" s="8">
        <v>4</v>
      </c>
      <c r="F266" s="8">
        <v>1</v>
      </c>
      <c r="G266" s="8" t="s">
        <v>72</v>
      </c>
      <c r="H266" s="8">
        <v>0</v>
      </c>
      <c r="I266" s="9">
        <v>39000000</v>
      </c>
      <c r="J266" s="9">
        <f t="shared" si="3"/>
        <v>39000000</v>
      </c>
      <c r="K266" s="8">
        <v>0</v>
      </c>
      <c r="L266" s="8">
        <v>0</v>
      </c>
      <c r="M266" s="8" t="s">
        <v>107956</v>
      </c>
      <c r="N266" s="8" t="s">
        <v>3650</v>
      </c>
      <c r="O266" s="8" t="s">
        <v>108056</v>
      </c>
      <c r="P266" s="8">
        <v>7417700</v>
      </c>
      <c r="Q266" s="10" t="s">
        <v>108057</v>
      </c>
    </row>
    <row r="267" spans="1:17" ht="25.5" x14ac:dyDescent="0.2">
      <c r="A267" s="8" t="s">
        <v>107877</v>
      </c>
      <c r="B267" s="8" t="s">
        <v>107878</v>
      </c>
      <c r="C267" s="8">
        <v>8</v>
      </c>
      <c r="D267" s="8">
        <v>8</v>
      </c>
      <c r="E267" s="8">
        <v>4</v>
      </c>
      <c r="F267" s="8">
        <v>1</v>
      </c>
      <c r="G267" s="8" t="s">
        <v>72</v>
      </c>
      <c r="H267" s="8">
        <v>0</v>
      </c>
      <c r="I267" s="9">
        <v>39000000</v>
      </c>
      <c r="J267" s="9">
        <f t="shared" si="3"/>
        <v>39000000</v>
      </c>
      <c r="K267" s="8">
        <v>0</v>
      </c>
      <c r="L267" s="8">
        <v>0</v>
      </c>
      <c r="M267" s="8" t="s">
        <v>107956</v>
      </c>
      <c r="N267" s="8" t="s">
        <v>3650</v>
      </c>
      <c r="O267" s="8" t="s">
        <v>108056</v>
      </c>
      <c r="P267" s="8">
        <v>7417700</v>
      </c>
      <c r="Q267" s="10" t="s">
        <v>108057</v>
      </c>
    </row>
    <row r="268" spans="1:17" ht="38.25" x14ac:dyDescent="0.2">
      <c r="A268" s="8" t="s">
        <v>107877</v>
      </c>
      <c r="B268" s="8" t="s">
        <v>108117</v>
      </c>
      <c r="C268" s="8">
        <v>8</v>
      </c>
      <c r="D268" s="8">
        <v>8</v>
      </c>
      <c r="E268" s="8">
        <v>4</v>
      </c>
      <c r="F268" s="8">
        <v>1</v>
      </c>
      <c r="G268" s="8" t="s">
        <v>72</v>
      </c>
      <c r="H268" s="8">
        <v>0</v>
      </c>
      <c r="I268" s="9">
        <v>32790655</v>
      </c>
      <c r="J268" s="9">
        <f t="shared" si="3"/>
        <v>32790655</v>
      </c>
      <c r="K268" s="8">
        <v>0</v>
      </c>
      <c r="L268" s="8">
        <v>0</v>
      </c>
      <c r="M268" s="8" t="s">
        <v>107956</v>
      </c>
      <c r="N268" s="8" t="s">
        <v>3650</v>
      </c>
      <c r="O268" s="8" t="s">
        <v>108056</v>
      </c>
      <c r="P268" s="8">
        <v>7417700</v>
      </c>
      <c r="Q268" s="10" t="s">
        <v>108057</v>
      </c>
    </row>
    <row r="269" spans="1:17" ht="38.25" x14ac:dyDescent="0.2">
      <c r="A269" s="8" t="s">
        <v>107877</v>
      </c>
      <c r="B269" s="8" t="s">
        <v>108118</v>
      </c>
      <c r="C269" s="8">
        <v>8</v>
      </c>
      <c r="D269" s="8">
        <v>8</v>
      </c>
      <c r="E269" s="8">
        <v>4</v>
      </c>
      <c r="F269" s="8">
        <v>1</v>
      </c>
      <c r="G269" s="8" t="s">
        <v>72</v>
      </c>
      <c r="H269" s="8">
        <v>0</v>
      </c>
      <c r="I269" s="9">
        <v>80000000</v>
      </c>
      <c r="J269" s="9">
        <f t="shared" si="3"/>
        <v>80000000</v>
      </c>
      <c r="K269" s="8">
        <v>0</v>
      </c>
      <c r="L269" s="8">
        <v>0</v>
      </c>
      <c r="M269" s="8" t="s">
        <v>107956</v>
      </c>
      <c r="N269" s="8" t="s">
        <v>3650</v>
      </c>
      <c r="O269" s="8" t="s">
        <v>108056</v>
      </c>
      <c r="P269" s="8">
        <v>7417700</v>
      </c>
      <c r="Q269" s="10" t="s">
        <v>108057</v>
      </c>
    </row>
    <row r="270" spans="1:17" ht="50.25" customHeight="1" x14ac:dyDescent="0.2">
      <c r="A270" s="8" t="s">
        <v>107877</v>
      </c>
      <c r="B270" s="8" t="s">
        <v>108119</v>
      </c>
      <c r="C270" s="8">
        <v>8</v>
      </c>
      <c r="D270" s="8">
        <v>8</v>
      </c>
      <c r="E270" s="8">
        <v>4</v>
      </c>
      <c r="F270" s="8">
        <v>1</v>
      </c>
      <c r="G270" s="8" t="s">
        <v>72</v>
      </c>
      <c r="H270" s="8">
        <v>0</v>
      </c>
      <c r="I270" s="9">
        <v>100000000</v>
      </c>
      <c r="J270" s="9">
        <f t="shared" si="3"/>
        <v>100000000</v>
      </c>
      <c r="K270" s="8">
        <v>0</v>
      </c>
      <c r="L270" s="8">
        <v>0</v>
      </c>
      <c r="M270" s="8" t="s">
        <v>107956</v>
      </c>
      <c r="N270" s="8" t="s">
        <v>3650</v>
      </c>
      <c r="O270" s="8" t="s">
        <v>108056</v>
      </c>
      <c r="P270" s="8">
        <v>7417700</v>
      </c>
      <c r="Q270" s="10" t="s">
        <v>108057</v>
      </c>
    </row>
    <row r="271" spans="1:17" ht="72" customHeight="1" x14ac:dyDescent="0.2">
      <c r="A271" s="11">
        <v>80111701</v>
      </c>
      <c r="B271" s="12" t="s">
        <v>108120</v>
      </c>
      <c r="C271" s="13">
        <v>4</v>
      </c>
      <c r="D271" s="13">
        <v>5</v>
      </c>
      <c r="E271" s="12">
        <v>4</v>
      </c>
      <c r="F271" s="12">
        <v>1</v>
      </c>
      <c r="G271" s="8" t="s">
        <v>133</v>
      </c>
      <c r="H271" s="12">
        <v>0</v>
      </c>
      <c r="I271" s="19">
        <v>31333333</v>
      </c>
      <c r="J271" s="19">
        <v>31333333</v>
      </c>
      <c r="K271" s="12">
        <v>0</v>
      </c>
      <c r="L271" s="12">
        <v>0</v>
      </c>
      <c r="M271" s="8" t="s">
        <v>107956</v>
      </c>
      <c r="N271" s="8" t="s">
        <v>3650</v>
      </c>
      <c r="O271" s="8" t="s">
        <v>107899</v>
      </c>
      <c r="P271" s="8">
        <v>7417700</v>
      </c>
      <c r="Q271" s="45" t="s">
        <v>107900</v>
      </c>
    </row>
    <row r="272" spans="1:17" ht="66" customHeight="1" x14ac:dyDescent="0.2">
      <c r="A272" s="11">
        <v>80111701</v>
      </c>
      <c r="B272" s="12" t="s">
        <v>107901</v>
      </c>
      <c r="C272" s="13">
        <v>4</v>
      </c>
      <c r="D272" s="13">
        <v>5</v>
      </c>
      <c r="E272" s="12">
        <v>4</v>
      </c>
      <c r="F272" s="12">
        <v>1</v>
      </c>
      <c r="G272" s="8" t="s">
        <v>133</v>
      </c>
      <c r="H272" s="12">
        <v>0</v>
      </c>
      <c r="I272" s="19">
        <v>24517391</v>
      </c>
      <c r="J272" s="19">
        <v>24517391</v>
      </c>
      <c r="K272" s="12">
        <v>0</v>
      </c>
      <c r="L272" s="12">
        <v>0</v>
      </c>
      <c r="M272" s="8" t="s">
        <v>107956</v>
      </c>
      <c r="N272" s="8" t="s">
        <v>3650</v>
      </c>
      <c r="O272" s="8" t="s">
        <v>107899</v>
      </c>
      <c r="P272" s="8">
        <v>7417700</v>
      </c>
      <c r="Q272" s="45" t="s">
        <v>107900</v>
      </c>
    </row>
    <row r="273" spans="1:17" ht="74.25" customHeight="1" x14ac:dyDescent="0.2">
      <c r="A273" s="11">
        <v>80111701</v>
      </c>
      <c r="B273" s="12" t="s">
        <v>108121</v>
      </c>
      <c r="C273" s="13">
        <v>8</v>
      </c>
      <c r="D273" s="13">
        <v>8</v>
      </c>
      <c r="E273" s="12">
        <v>4</v>
      </c>
      <c r="F273" s="12">
        <v>0</v>
      </c>
      <c r="G273" s="8" t="s">
        <v>133</v>
      </c>
      <c r="H273" s="12">
        <v>0</v>
      </c>
      <c r="I273" s="19">
        <v>15600000</v>
      </c>
      <c r="J273" s="19">
        <v>15600000</v>
      </c>
      <c r="K273" s="12">
        <v>0</v>
      </c>
      <c r="L273" s="12">
        <v>0</v>
      </c>
      <c r="M273" s="8" t="s">
        <v>107956</v>
      </c>
      <c r="N273" s="8" t="s">
        <v>3650</v>
      </c>
      <c r="O273" s="8" t="s">
        <v>107899</v>
      </c>
      <c r="P273" s="8">
        <v>7417700</v>
      </c>
      <c r="Q273" s="45" t="s">
        <v>107900</v>
      </c>
    </row>
    <row r="274" spans="1:17" ht="88.5" customHeight="1" x14ac:dyDescent="0.2">
      <c r="A274" s="11">
        <v>80111701</v>
      </c>
      <c r="B274" s="12" t="s">
        <v>108122</v>
      </c>
      <c r="C274" s="13">
        <v>8</v>
      </c>
      <c r="D274" s="13">
        <v>8</v>
      </c>
      <c r="E274" s="12">
        <v>4</v>
      </c>
      <c r="F274" s="12">
        <v>1</v>
      </c>
      <c r="G274" s="8" t="s">
        <v>133</v>
      </c>
      <c r="H274" s="12">
        <v>0</v>
      </c>
      <c r="I274" s="19">
        <v>13533325</v>
      </c>
      <c r="J274" s="19">
        <v>13533325</v>
      </c>
      <c r="K274" s="12">
        <v>0</v>
      </c>
      <c r="L274" s="12">
        <v>0</v>
      </c>
      <c r="M274" s="8" t="s">
        <v>107956</v>
      </c>
      <c r="N274" s="8" t="s">
        <v>3650</v>
      </c>
      <c r="O274" s="8" t="s">
        <v>107899</v>
      </c>
      <c r="P274" s="8">
        <v>7417700</v>
      </c>
      <c r="Q274" s="45" t="s">
        <v>107900</v>
      </c>
    </row>
    <row r="275" spans="1:17" ht="78.75" customHeight="1" x14ac:dyDescent="0.2">
      <c r="A275" s="11">
        <v>80111701</v>
      </c>
      <c r="B275" s="12" t="s">
        <v>108123</v>
      </c>
      <c r="C275" s="13">
        <v>8</v>
      </c>
      <c r="D275" s="13">
        <v>8</v>
      </c>
      <c r="E275" s="12">
        <v>4</v>
      </c>
      <c r="F275" s="12">
        <v>1</v>
      </c>
      <c r="G275" s="8" t="s">
        <v>133</v>
      </c>
      <c r="H275" s="12">
        <v>0</v>
      </c>
      <c r="I275" s="19">
        <v>13533325</v>
      </c>
      <c r="J275" s="19">
        <v>13533325</v>
      </c>
      <c r="K275" s="12">
        <v>0</v>
      </c>
      <c r="L275" s="12">
        <v>0</v>
      </c>
      <c r="M275" s="8" t="s">
        <v>107956</v>
      </c>
      <c r="N275" s="8" t="s">
        <v>3650</v>
      </c>
      <c r="O275" s="8" t="s">
        <v>107899</v>
      </c>
      <c r="P275" s="8">
        <v>7417700</v>
      </c>
      <c r="Q275" s="45" t="s">
        <v>107900</v>
      </c>
    </row>
    <row r="276" spans="1:17" ht="96.75" customHeight="1" x14ac:dyDescent="0.2">
      <c r="A276" s="11">
        <v>80111701</v>
      </c>
      <c r="B276" s="12" t="s">
        <v>108124</v>
      </c>
      <c r="C276" s="13">
        <v>8</v>
      </c>
      <c r="D276" s="13">
        <v>8</v>
      </c>
      <c r="E276" s="12">
        <v>4</v>
      </c>
      <c r="F276" s="12">
        <v>1</v>
      </c>
      <c r="G276" s="8" t="s">
        <v>133</v>
      </c>
      <c r="H276" s="12">
        <v>0</v>
      </c>
      <c r="I276" s="19">
        <v>12533325</v>
      </c>
      <c r="J276" s="19">
        <v>12533325</v>
      </c>
      <c r="K276" s="12">
        <v>0</v>
      </c>
      <c r="L276" s="12">
        <v>0</v>
      </c>
      <c r="M276" s="8" t="s">
        <v>107956</v>
      </c>
      <c r="N276" s="8" t="s">
        <v>3650</v>
      </c>
      <c r="O276" s="8" t="s">
        <v>107899</v>
      </c>
      <c r="P276" s="8">
        <v>7417700</v>
      </c>
      <c r="Q276" s="45" t="s">
        <v>107900</v>
      </c>
    </row>
    <row r="277" spans="1:17" ht="122.25" customHeight="1" x14ac:dyDescent="0.2">
      <c r="A277" s="11">
        <v>80111701</v>
      </c>
      <c r="B277" s="12" t="s">
        <v>108125</v>
      </c>
      <c r="C277" s="13">
        <v>8</v>
      </c>
      <c r="D277" s="13">
        <v>8</v>
      </c>
      <c r="E277" s="12">
        <v>4</v>
      </c>
      <c r="F277" s="13">
        <v>1</v>
      </c>
      <c r="G277" s="8" t="s">
        <v>133</v>
      </c>
      <c r="H277" s="13">
        <v>0</v>
      </c>
      <c r="I277" s="19">
        <v>11533325</v>
      </c>
      <c r="J277" s="19">
        <v>11533325</v>
      </c>
      <c r="K277" s="12">
        <v>0</v>
      </c>
      <c r="L277" s="12">
        <v>0</v>
      </c>
      <c r="M277" s="8" t="s">
        <v>107956</v>
      </c>
      <c r="N277" s="8" t="s">
        <v>3650</v>
      </c>
      <c r="O277" s="8" t="s">
        <v>107899</v>
      </c>
      <c r="P277" s="8">
        <v>7417700</v>
      </c>
      <c r="Q277" s="45" t="s">
        <v>107900</v>
      </c>
    </row>
    <row r="278" spans="1:17" ht="69.75" customHeight="1" x14ac:dyDescent="0.2">
      <c r="A278" s="11">
        <v>80111701</v>
      </c>
      <c r="B278" s="12" t="s">
        <v>108126</v>
      </c>
      <c r="C278" s="13">
        <v>8</v>
      </c>
      <c r="D278" s="13">
        <v>8</v>
      </c>
      <c r="E278" s="12">
        <v>4</v>
      </c>
      <c r="F278" s="13">
        <v>1</v>
      </c>
      <c r="G278" s="8" t="s">
        <v>133</v>
      </c>
      <c r="H278" s="13">
        <v>0</v>
      </c>
      <c r="I278" s="19">
        <v>11391650</v>
      </c>
      <c r="J278" s="19">
        <v>11391650</v>
      </c>
      <c r="K278" s="12">
        <v>0</v>
      </c>
      <c r="L278" s="12">
        <v>0</v>
      </c>
      <c r="M278" s="8" t="s">
        <v>107956</v>
      </c>
      <c r="N278" s="8" t="s">
        <v>3650</v>
      </c>
      <c r="O278" s="8" t="s">
        <v>107899</v>
      </c>
      <c r="P278" s="8">
        <v>7417700</v>
      </c>
      <c r="Q278" s="45" t="s">
        <v>107900</v>
      </c>
    </row>
    <row r="279" spans="1:17" ht="56.25" customHeight="1" x14ac:dyDescent="0.2">
      <c r="A279" s="11">
        <v>80111701</v>
      </c>
      <c r="B279" s="12" t="s">
        <v>108127</v>
      </c>
      <c r="C279" s="13">
        <v>8</v>
      </c>
      <c r="D279" s="13">
        <v>8</v>
      </c>
      <c r="E279" s="12">
        <v>4</v>
      </c>
      <c r="F279" s="13">
        <v>1</v>
      </c>
      <c r="G279" s="8" t="s">
        <v>133</v>
      </c>
      <c r="H279" s="13">
        <v>0</v>
      </c>
      <c r="I279" s="19">
        <v>7733325</v>
      </c>
      <c r="J279" s="19">
        <v>7733325</v>
      </c>
      <c r="K279" s="12">
        <v>0</v>
      </c>
      <c r="L279" s="12">
        <v>0</v>
      </c>
      <c r="M279" s="8" t="s">
        <v>107956</v>
      </c>
      <c r="N279" s="8" t="s">
        <v>3650</v>
      </c>
      <c r="O279" s="8" t="s">
        <v>107899</v>
      </c>
      <c r="P279" s="8">
        <v>7417700</v>
      </c>
      <c r="Q279" s="45" t="s">
        <v>107900</v>
      </c>
    </row>
    <row r="280" spans="1:17" ht="71.25" customHeight="1" x14ac:dyDescent="0.2">
      <c r="A280" s="11">
        <v>80111701</v>
      </c>
      <c r="B280" s="12" t="s">
        <v>108128</v>
      </c>
      <c r="C280" s="13">
        <v>8</v>
      </c>
      <c r="D280" s="13">
        <v>8</v>
      </c>
      <c r="E280" s="12">
        <v>4</v>
      </c>
      <c r="F280" s="12">
        <v>1</v>
      </c>
      <c r="G280" s="8" t="s">
        <v>133</v>
      </c>
      <c r="H280" s="12">
        <v>0</v>
      </c>
      <c r="I280" s="19">
        <v>7733325</v>
      </c>
      <c r="J280" s="19">
        <v>7733325</v>
      </c>
      <c r="K280" s="12">
        <v>0</v>
      </c>
      <c r="L280" s="12">
        <v>0</v>
      </c>
      <c r="M280" s="8" t="s">
        <v>107956</v>
      </c>
      <c r="N280" s="8" t="s">
        <v>3650</v>
      </c>
      <c r="O280" s="8" t="s">
        <v>107899</v>
      </c>
      <c r="P280" s="8">
        <v>7417700</v>
      </c>
      <c r="Q280" s="45" t="s">
        <v>107900</v>
      </c>
    </row>
    <row r="281" spans="1:17" ht="85.5" customHeight="1" x14ac:dyDescent="0.2">
      <c r="A281" s="11">
        <v>80111701</v>
      </c>
      <c r="B281" s="12" t="s">
        <v>108129</v>
      </c>
      <c r="C281" s="13">
        <v>8</v>
      </c>
      <c r="D281" s="13">
        <v>8</v>
      </c>
      <c r="E281" s="12">
        <v>4</v>
      </c>
      <c r="F281" s="13">
        <v>1</v>
      </c>
      <c r="G281" s="8" t="s">
        <v>133</v>
      </c>
      <c r="H281" s="13">
        <v>0</v>
      </c>
      <c r="I281" s="19">
        <v>7733325</v>
      </c>
      <c r="J281" s="19">
        <v>7733325</v>
      </c>
      <c r="K281" s="12">
        <v>0</v>
      </c>
      <c r="L281" s="12">
        <v>0</v>
      </c>
      <c r="M281" s="8" t="s">
        <v>107956</v>
      </c>
      <c r="N281" s="8" t="s">
        <v>3650</v>
      </c>
      <c r="O281" s="8" t="s">
        <v>107899</v>
      </c>
      <c r="P281" s="8">
        <v>7417700</v>
      </c>
      <c r="Q281" s="45" t="s">
        <v>107900</v>
      </c>
    </row>
    <row r="282" spans="1:17" ht="85.5" customHeight="1" x14ac:dyDescent="0.2">
      <c r="A282" s="46">
        <v>80111701</v>
      </c>
      <c r="B282" s="8" t="s">
        <v>107902</v>
      </c>
      <c r="C282" s="13">
        <v>4</v>
      </c>
      <c r="D282" s="13">
        <v>5</v>
      </c>
      <c r="E282" s="8">
        <v>4</v>
      </c>
      <c r="F282" s="12">
        <v>1</v>
      </c>
      <c r="G282" s="8" t="s">
        <v>133</v>
      </c>
      <c r="H282" s="12">
        <v>0</v>
      </c>
      <c r="I282" s="47">
        <v>39170667</v>
      </c>
      <c r="J282" s="47">
        <v>39170667</v>
      </c>
      <c r="K282" s="12">
        <v>0</v>
      </c>
      <c r="L282" s="12">
        <v>0</v>
      </c>
      <c r="M282" s="8" t="s">
        <v>107956</v>
      </c>
      <c r="N282" s="8" t="s">
        <v>3650</v>
      </c>
      <c r="O282" s="8" t="s">
        <v>107899</v>
      </c>
      <c r="P282" s="8">
        <v>7417700</v>
      </c>
      <c r="Q282" s="45" t="s">
        <v>107900</v>
      </c>
    </row>
    <row r="283" spans="1:17" ht="71.25" customHeight="1" x14ac:dyDescent="0.2">
      <c r="A283" s="46">
        <v>80111701</v>
      </c>
      <c r="B283" s="8" t="s">
        <v>108130</v>
      </c>
      <c r="C283" s="13">
        <v>8</v>
      </c>
      <c r="D283" s="13">
        <v>8</v>
      </c>
      <c r="E283" s="8">
        <v>4</v>
      </c>
      <c r="F283" s="12">
        <v>1</v>
      </c>
      <c r="G283" s="8" t="s">
        <v>133</v>
      </c>
      <c r="H283" s="12">
        <v>0</v>
      </c>
      <c r="I283" s="19">
        <v>12133334</v>
      </c>
      <c r="J283" s="19">
        <v>12133334</v>
      </c>
      <c r="K283" s="12">
        <v>0</v>
      </c>
      <c r="L283" s="12">
        <v>0</v>
      </c>
      <c r="M283" s="8" t="s">
        <v>107956</v>
      </c>
      <c r="N283" s="8" t="s">
        <v>3650</v>
      </c>
      <c r="O283" s="8" t="s">
        <v>107899</v>
      </c>
      <c r="P283" s="8">
        <v>7417700</v>
      </c>
      <c r="Q283" s="45" t="s">
        <v>107900</v>
      </c>
    </row>
    <row r="284" spans="1:17" ht="82.5" customHeight="1" x14ac:dyDescent="0.2">
      <c r="A284" s="46">
        <v>80111701</v>
      </c>
      <c r="B284" s="8" t="s">
        <v>108131</v>
      </c>
      <c r="C284" s="13">
        <v>8</v>
      </c>
      <c r="D284" s="13">
        <v>8</v>
      </c>
      <c r="E284" s="8">
        <v>4</v>
      </c>
      <c r="F284" s="12">
        <v>1</v>
      </c>
      <c r="G284" s="8" t="s">
        <v>72</v>
      </c>
      <c r="H284" s="12">
        <v>0</v>
      </c>
      <c r="I284" s="19">
        <f>62500000+700000+4000000</f>
        <v>67200000</v>
      </c>
      <c r="J284" s="19">
        <f>62500000+700000+4000000</f>
        <v>67200000</v>
      </c>
      <c r="K284" s="12">
        <v>0</v>
      </c>
      <c r="L284" s="12">
        <v>0</v>
      </c>
      <c r="M284" s="8" t="s">
        <v>107956</v>
      </c>
      <c r="N284" s="8" t="s">
        <v>3650</v>
      </c>
      <c r="O284" s="8" t="s">
        <v>107899</v>
      </c>
      <c r="P284" s="8">
        <v>7417700</v>
      </c>
      <c r="Q284" s="45" t="s">
        <v>107900</v>
      </c>
    </row>
    <row r="285" spans="1:17" ht="79.5" customHeight="1" x14ac:dyDescent="0.2">
      <c r="A285" s="46" t="s">
        <v>103675</v>
      </c>
      <c r="B285" s="8" t="s">
        <v>108132</v>
      </c>
      <c r="C285" s="13">
        <v>8</v>
      </c>
      <c r="D285" s="13">
        <v>8</v>
      </c>
      <c r="E285" s="8">
        <v>4</v>
      </c>
      <c r="F285" s="12">
        <v>1</v>
      </c>
      <c r="G285" s="8" t="s">
        <v>133</v>
      </c>
      <c r="H285" s="12">
        <v>0</v>
      </c>
      <c r="I285" s="19">
        <v>24666667</v>
      </c>
      <c r="J285" s="19">
        <v>24666667</v>
      </c>
      <c r="K285" s="12">
        <v>0</v>
      </c>
      <c r="L285" s="12">
        <v>0</v>
      </c>
      <c r="M285" s="8" t="s">
        <v>107956</v>
      </c>
      <c r="N285" s="8" t="s">
        <v>3650</v>
      </c>
      <c r="O285" s="8" t="s">
        <v>107899</v>
      </c>
      <c r="P285" s="8">
        <v>7417700</v>
      </c>
      <c r="Q285" s="45" t="s">
        <v>107900</v>
      </c>
    </row>
    <row r="286" spans="1:17" ht="99.75" customHeight="1" x14ac:dyDescent="0.2">
      <c r="A286" s="46">
        <v>80111701</v>
      </c>
      <c r="B286" s="8" t="s">
        <v>108133</v>
      </c>
      <c r="C286" s="13">
        <v>8</v>
      </c>
      <c r="D286" s="13">
        <v>8</v>
      </c>
      <c r="E286" s="8">
        <v>4</v>
      </c>
      <c r="F286" s="12">
        <v>1</v>
      </c>
      <c r="G286" s="8" t="s">
        <v>133</v>
      </c>
      <c r="H286" s="12">
        <v>0</v>
      </c>
      <c r="I286" s="19">
        <f>(1800000/30)*130*2</f>
        <v>15600000</v>
      </c>
      <c r="J286" s="19">
        <f>(1800000/30)*130*2</f>
        <v>15600000</v>
      </c>
      <c r="K286" s="12">
        <v>0</v>
      </c>
      <c r="L286" s="12">
        <v>0</v>
      </c>
      <c r="M286" s="8" t="s">
        <v>107956</v>
      </c>
      <c r="N286" s="8" t="s">
        <v>3650</v>
      </c>
      <c r="O286" s="8" t="s">
        <v>107899</v>
      </c>
      <c r="P286" s="8">
        <v>7417700</v>
      </c>
      <c r="Q286" s="45" t="s">
        <v>107900</v>
      </c>
    </row>
    <row r="287" spans="1:17" ht="74.25" customHeight="1" x14ac:dyDescent="0.2">
      <c r="A287" s="46">
        <v>80111701</v>
      </c>
      <c r="B287" s="8" t="s">
        <v>108134</v>
      </c>
      <c r="C287" s="13">
        <v>8</v>
      </c>
      <c r="D287" s="13">
        <v>8</v>
      </c>
      <c r="E287" s="8">
        <v>4</v>
      </c>
      <c r="F287" s="12">
        <v>1</v>
      </c>
      <c r="G287" s="8" t="s">
        <v>133</v>
      </c>
      <c r="H287" s="12">
        <v>0</v>
      </c>
      <c r="I287" s="19">
        <f>+(1800000/30)*130</f>
        <v>7800000</v>
      </c>
      <c r="J287" s="19">
        <f>+(1800000/30)*130</f>
        <v>7800000</v>
      </c>
      <c r="K287" s="12">
        <v>0</v>
      </c>
      <c r="L287" s="12">
        <v>0</v>
      </c>
      <c r="M287" s="8" t="s">
        <v>107956</v>
      </c>
      <c r="N287" s="8" t="s">
        <v>3650</v>
      </c>
      <c r="O287" s="8" t="s">
        <v>107899</v>
      </c>
      <c r="P287" s="8">
        <v>7417700</v>
      </c>
      <c r="Q287" s="45" t="s">
        <v>107900</v>
      </c>
    </row>
    <row r="288" spans="1:17" ht="74.25" customHeight="1" x14ac:dyDescent="0.2">
      <c r="A288" s="46">
        <v>80111701</v>
      </c>
      <c r="B288" s="8" t="s">
        <v>108135</v>
      </c>
      <c r="C288" s="13">
        <v>8</v>
      </c>
      <c r="D288" s="13">
        <v>8</v>
      </c>
      <c r="E288" s="8">
        <v>4</v>
      </c>
      <c r="F288" s="12">
        <v>1</v>
      </c>
      <c r="G288" s="8" t="s">
        <v>133</v>
      </c>
      <c r="H288" s="12">
        <v>0</v>
      </c>
      <c r="I288" s="19">
        <f>+(2800000/30)*130</f>
        <v>12133333.333333332</v>
      </c>
      <c r="J288" s="19">
        <f>+(2800000/30)*130</f>
        <v>12133333.333333332</v>
      </c>
      <c r="K288" s="12">
        <v>0</v>
      </c>
      <c r="L288" s="12">
        <v>0</v>
      </c>
      <c r="M288" s="8" t="s">
        <v>107956</v>
      </c>
      <c r="N288" s="8" t="s">
        <v>3650</v>
      </c>
      <c r="O288" s="8" t="s">
        <v>107899</v>
      </c>
      <c r="P288" s="8">
        <v>7417700</v>
      </c>
      <c r="Q288" s="45" t="s">
        <v>107900</v>
      </c>
    </row>
    <row r="289" spans="1:17" ht="81" customHeight="1" x14ac:dyDescent="0.2">
      <c r="A289" s="46" t="s">
        <v>103675</v>
      </c>
      <c r="B289" s="8" t="s">
        <v>108136</v>
      </c>
      <c r="C289" s="13">
        <v>8</v>
      </c>
      <c r="D289" s="13">
        <v>8</v>
      </c>
      <c r="E289" s="8">
        <v>4</v>
      </c>
      <c r="F289" s="12">
        <v>1</v>
      </c>
      <c r="G289" s="8" t="s">
        <v>133</v>
      </c>
      <c r="H289" s="12">
        <v>0</v>
      </c>
      <c r="I289" s="19">
        <f>9000000+5000000</f>
        <v>14000000</v>
      </c>
      <c r="J289" s="19">
        <f>9000000+5000000</f>
        <v>14000000</v>
      </c>
      <c r="K289" s="12">
        <v>0</v>
      </c>
      <c r="L289" s="12">
        <v>0</v>
      </c>
      <c r="M289" s="8" t="s">
        <v>107956</v>
      </c>
      <c r="N289" s="8" t="s">
        <v>3650</v>
      </c>
      <c r="O289" s="8" t="s">
        <v>107899</v>
      </c>
      <c r="P289" s="8">
        <v>7417700</v>
      </c>
      <c r="Q289" s="45" t="s">
        <v>107900</v>
      </c>
    </row>
    <row r="290" spans="1:17" ht="66.75" customHeight="1" x14ac:dyDescent="0.2">
      <c r="A290" s="46">
        <v>80111701</v>
      </c>
      <c r="B290" s="8" t="s">
        <v>108137</v>
      </c>
      <c r="C290" s="13">
        <v>8</v>
      </c>
      <c r="D290" s="13">
        <v>8</v>
      </c>
      <c r="E290" s="8">
        <v>4</v>
      </c>
      <c r="F290" s="12">
        <v>1</v>
      </c>
      <c r="G290" s="8" t="s">
        <v>133</v>
      </c>
      <c r="H290" s="12">
        <v>0</v>
      </c>
      <c r="I290" s="19">
        <v>12133334</v>
      </c>
      <c r="J290" s="19">
        <v>12133334</v>
      </c>
      <c r="K290" s="12">
        <v>0</v>
      </c>
      <c r="L290" s="12">
        <v>0</v>
      </c>
      <c r="M290" s="8" t="s">
        <v>107956</v>
      </c>
      <c r="N290" s="8" t="s">
        <v>3650</v>
      </c>
      <c r="O290" s="8" t="s">
        <v>107899</v>
      </c>
      <c r="P290" s="8">
        <v>7417700</v>
      </c>
      <c r="Q290" s="45" t="s">
        <v>107900</v>
      </c>
    </row>
    <row r="291" spans="1:17" ht="49.5" customHeight="1" x14ac:dyDescent="0.2">
      <c r="A291" s="46" t="s">
        <v>50410</v>
      </c>
      <c r="B291" s="8" t="s">
        <v>108138</v>
      </c>
      <c r="C291" s="13">
        <v>9</v>
      </c>
      <c r="D291" s="13">
        <v>10</v>
      </c>
      <c r="E291" s="8">
        <v>1</v>
      </c>
      <c r="F291" s="12">
        <v>1</v>
      </c>
      <c r="G291" s="8" t="s">
        <v>72</v>
      </c>
      <c r="H291" s="12">
        <v>0</v>
      </c>
      <c r="I291" s="19">
        <v>15000000</v>
      </c>
      <c r="J291" s="19">
        <v>15000000</v>
      </c>
      <c r="K291" s="12">
        <v>0</v>
      </c>
      <c r="L291" s="12">
        <v>0</v>
      </c>
      <c r="M291" s="8" t="s">
        <v>107956</v>
      </c>
      <c r="N291" s="8" t="s">
        <v>3650</v>
      </c>
      <c r="O291" s="8" t="s">
        <v>107899</v>
      </c>
      <c r="P291" s="8">
        <v>7417700</v>
      </c>
      <c r="Q291" s="45" t="s">
        <v>107900</v>
      </c>
    </row>
    <row r="292" spans="1:17" ht="63" customHeight="1" x14ac:dyDescent="0.2">
      <c r="A292" s="46" t="s">
        <v>104522</v>
      </c>
      <c r="B292" s="8" t="s">
        <v>108139</v>
      </c>
      <c r="C292" s="13">
        <v>8</v>
      </c>
      <c r="D292" s="13">
        <v>8</v>
      </c>
      <c r="E292" s="8">
        <v>4</v>
      </c>
      <c r="F292" s="12">
        <v>1</v>
      </c>
      <c r="G292" s="8" t="s">
        <v>133</v>
      </c>
      <c r="H292" s="12">
        <v>0</v>
      </c>
      <c r="I292" s="19">
        <v>45000000</v>
      </c>
      <c r="J292" s="19">
        <v>45000000</v>
      </c>
      <c r="K292" s="12">
        <v>0</v>
      </c>
      <c r="L292" s="12">
        <v>0</v>
      </c>
      <c r="M292" s="8" t="s">
        <v>107956</v>
      </c>
      <c r="N292" s="8" t="s">
        <v>3650</v>
      </c>
      <c r="O292" s="8" t="s">
        <v>107899</v>
      </c>
      <c r="P292" s="8">
        <v>7417700</v>
      </c>
      <c r="Q292" s="45" t="s">
        <v>107900</v>
      </c>
    </row>
    <row r="293" spans="1:17" ht="63" customHeight="1" x14ac:dyDescent="0.2">
      <c r="A293" s="48">
        <v>80111701</v>
      </c>
      <c r="B293" s="8" t="s">
        <v>107908</v>
      </c>
      <c r="C293" s="13">
        <v>4</v>
      </c>
      <c r="D293" s="13">
        <v>5</v>
      </c>
      <c r="E293" s="8">
        <v>4</v>
      </c>
      <c r="F293" s="12">
        <v>1</v>
      </c>
      <c r="G293" s="8" t="s">
        <v>133</v>
      </c>
      <c r="H293" s="8">
        <v>0</v>
      </c>
      <c r="I293" s="47">
        <v>34040000</v>
      </c>
      <c r="J293" s="47">
        <v>34040000</v>
      </c>
      <c r="K293" s="12">
        <v>0</v>
      </c>
      <c r="L293" s="12">
        <v>0</v>
      </c>
      <c r="M293" s="8" t="s">
        <v>107956</v>
      </c>
      <c r="N293" s="8" t="s">
        <v>3650</v>
      </c>
      <c r="O293" s="8" t="s">
        <v>107899</v>
      </c>
      <c r="P293" s="8">
        <v>7417700</v>
      </c>
      <c r="Q293" s="45" t="s">
        <v>107900</v>
      </c>
    </row>
    <row r="294" spans="1:17" ht="63" customHeight="1" x14ac:dyDescent="0.2">
      <c r="A294" s="11">
        <v>78181701</v>
      </c>
      <c r="B294" s="12" t="s">
        <v>107910</v>
      </c>
      <c r="C294" s="13">
        <v>6</v>
      </c>
      <c r="D294" s="13">
        <v>7</v>
      </c>
      <c r="E294" s="8">
        <v>6</v>
      </c>
      <c r="F294" s="12">
        <v>1</v>
      </c>
      <c r="G294" s="8" t="s">
        <v>72</v>
      </c>
      <c r="H294" s="12">
        <v>0</v>
      </c>
      <c r="I294" s="19">
        <v>100000000</v>
      </c>
      <c r="J294" s="19">
        <v>100000000</v>
      </c>
      <c r="K294" s="12">
        <v>0</v>
      </c>
      <c r="L294" s="12">
        <v>0</v>
      </c>
      <c r="M294" s="8" t="s">
        <v>107956</v>
      </c>
      <c r="N294" s="8" t="s">
        <v>3650</v>
      </c>
      <c r="O294" s="8" t="s">
        <v>107899</v>
      </c>
      <c r="P294" s="8">
        <v>7417700</v>
      </c>
      <c r="Q294" s="45" t="s">
        <v>107900</v>
      </c>
    </row>
    <row r="295" spans="1:17" ht="69.75" customHeight="1" x14ac:dyDescent="0.2">
      <c r="A295" s="48">
        <v>80101601</v>
      </c>
      <c r="B295" s="8" t="s">
        <v>108140</v>
      </c>
      <c r="C295" s="13">
        <v>8</v>
      </c>
      <c r="D295" s="13">
        <v>8</v>
      </c>
      <c r="E295" s="8">
        <v>4</v>
      </c>
      <c r="F295" s="12">
        <v>1</v>
      </c>
      <c r="G295" s="8" t="s">
        <v>72</v>
      </c>
      <c r="H295" s="12">
        <v>0</v>
      </c>
      <c r="I295" s="47">
        <v>50000000</v>
      </c>
      <c r="J295" s="47">
        <v>50000000</v>
      </c>
      <c r="K295" s="12">
        <v>0</v>
      </c>
      <c r="L295" s="12">
        <v>0</v>
      </c>
      <c r="M295" s="8" t="s">
        <v>107956</v>
      </c>
      <c r="N295" s="8" t="s">
        <v>3650</v>
      </c>
      <c r="O295" s="8" t="s">
        <v>107899</v>
      </c>
      <c r="P295" s="8">
        <v>7417700</v>
      </c>
      <c r="Q295" s="45" t="s">
        <v>107900</v>
      </c>
    </row>
    <row r="296" spans="1:17" ht="58.5" customHeight="1" x14ac:dyDescent="0.2">
      <c r="A296" s="46" t="s">
        <v>50410</v>
      </c>
      <c r="B296" s="8" t="s">
        <v>107903</v>
      </c>
      <c r="C296" s="13">
        <v>8</v>
      </c>
      <c r="D296" s="13">
        <v>8</v>
      </c>
      <c r="E296" s="8">
        <v>4</v>
      </c>
      <c r="F296" s="12">
        <v>1</v>
      </c>
      <c r="G296" s="8" t="s">
        <v>72</v>
      </c>
      <c r="H296" s="12">
        <v>0</v>
      </c>
      <c r="I296" s="47">
        <v>140000000</v>
      </c>
      <c r="J296" s="47">
        <v>140000000</v>
      </c>
      <c r="K296" s="12">
        <v>0</v>
      </c>
      <c r="L296" s="12">
        <v>0</v>
      </c>
      <c r="M296" s="8" t="s">
        <v>107956</v>
      </c>
      <c r="N296" s="8" t="s">
        <v>3650</v>
      </c>
      <c r="O296" s="8" t="s">
        <v>107899</v>
      </c>
      <c r="P296" s="8">
        <v>7417700</v>
      </c>
      <c r="Q296" s="45" t="s">
        <v>107900</v>
      </c>
    </row>
    <row r="297" spans="1:17" ht="47.25" customHeight="1" x14ac:dyDescent="0.2">
      <c r="A297" s="46">
        <v>80141902</v>
      </c>
      <c r="B297" s="8" t="s">
        <v>107904</v>
      </c>
      <c r="C297" s="13">
        <v>8</v>
      </c>
      <c r="D297" s="13">
        <v>8</v>
      </c>
      <c r="E297" s="8">
        <v>4</v>
      </c>
      <c r="F297" s="12">
        <v>1</v>
      </c>
      <c r="G297" s="8" t="s">
        <v>72</v>
      </c>
      <c r="H297" s="12">
        <v>0</v>
      </c>
      <c r="I297" s="47">
        <v>120000000</v>
      </c>
      <c r="J297" s="47">
        <v>120000000</v>
      </c>
      <c r="K297" s="12">
        <v>0</v>
      </c>
      <c r="L297" s="12">
        <v>0</v>
      </c>
      <c r="M297" s="8" t="s">
        <v>107956</v>
      </c>
      <c r="N297" s="8" t="s">
        <v>3650</v>
      </c>
      <c r="O297" s="8" t="s">
        <v>107899</v>
      </c>
      <c r="P297" s="8">
        <v>7417700</v>
      </c>
      <c r="Q297" s="45" t="s">
        <v>107900</v>
      </c>
    </row>
    <row r="298" spans="1:17" ht="63.75" customHeight="1" x14ac:dyDescent="0.2">
      <c r="A298" s="46" t="s">
        <v>103675</v>
      </c>
      <c r="B298" s="8" t="s">
        <v>107905</v>
      </c>
      <c r="C298" s="13">
        <v>8</v>
      </c>
      <c r="D298" s="13">
        <v>8</v>
      </c>
      <c r="E298" s="8">
        <v>4</v>
      </c>
      <c r="F298" s="12">
        <v>1</v>
      </c>
      <c r="G298" s="8" t="s">
        <v>133</v>
      </c>
      <c r="H298" s="8">
        <v>0</v>
      </c>
      <c r="I298" s="47">
        <v>50000000</v>
      </c>
      <c r="J298" s="47">
        <v>50000000</v>
      </c>
      <c r="K298" s="12">
        <v>0</v>
      </c>
      <c r="L298" s="12">
        <v>0</v>
      </c>
      <c r="M298" s="8" t="s">
        <v>107956</v>
      </c>
      <c r="N298" s="8" t="s">
        <v>3650</v>
      </c>
      <c r="O298" s="8" t="s">
        <v>107899</v>
      </c>
      <c r="P298" s="8">
        <v>7417700</v>
      </c>
      <c r="Q298" s="45" t="s">
        <v>107900</v>
      </c>
    </row>
    <row r="299" spans="1:17" ht="71.25" customHeight="1" x14ac:dyDescent="0.2">
      <c r="A299" s="46" t="s">
        <v>103675</v>
      </c>
      <c r="B299" s="8" t="s">
        <v>108141</v>
      </c>
      <c r="C299" s="13">
        <v>8</v>
      </c>
      <c r="D299" s="13">
        <v>8</v>
      </c>
      <c r="E299" s="8">
        <v>4</v>
      </c>
      <c r="F299" s="12">
        <v>1</v>
      </c>
      <c r="G299" s="8" t="s">
        <v>133</v>
      </c>
      <c r="H299" s="8">
        <v>0</v>
      </c>
      <c r="I299" s="47">
        <v>16800000</v>
      </c>
      <c r="J299" s="47">
        <v>16800000</v>
      </c>
      <c r="K299" s="12">
        <v>0</v>
      </c>
      <c r="L299" s="12">
        <v>0</v>
      </c>
      <c r="M299" s="8" t="s">
        <v>107956</v>
      </c>
      <c r="N299" s="8" t="s">
        <v>3650</v>
      </c>
      <c r="O299" s="8" t="s">
        <v>107899</v>
      </c>
      <c r="P299" s="8">
        <v>7417700</v>
      </c>
      <c r="Q299" s="45" t="s">
        <v>107900</v>
      </c>
    </row>
    <row r="300" spans="1:17" ht="57" customHeight="1" x14ac:dyDescent="0.2">
      <c r="A300" s="46" t="s">
        <v>103677</v>
      </c>
      <c r="B300" s="8" t="s">
        <v>108142</v>
      </c>
      <c r="C300" s="13">
        <v>8</v>
      </c>
      <c r="D300" s="13">
        <v>8</v>
      </c>
      <c r="E300" s="8">
        <v>4</v>
      </c>
      <c r="F300" s="12">
        <v>1</v>
      </c>
      <c r="G300" s="8" t="s">
        <v>133</v>
      </c>
      <c r="H300" s="8">
        <v>0</v>
      </c>
      <c r="I300" s="47">
        <v>10800000</v>
      </c>
      <c r="J300" s="47">
        <v>10800000</v>
      </c>
      <c r="K300" s="12">
        <v>0</v>
      </c>
      <c r="L300" s="12">
        <v>0</v>
      </c>
      <c r="M300" s="8" t="s">
        <v>107956</v>
      </c>
      <c r="N300" s="8" t="s">
        <v>3650</v>
      </c>
      <c r="O300" s="8" t="s">
        <v>107899</v>
      </c>
      <c r="P300" s="8">
        <v>7417700</v>
      </c>
      <c r="Q300" s="45" t="s">
        <v>107900</v>
      </c>
    </row>
    <row r="301" spans="1:17" ht="57" customHeight="1" x14ac:dyDescent="0.2">
      <c r="A301" s="46">
        <v>82101500</v>
      </c>
      <c r="B301" s="8" t="s">
        <v>107906</v>
      </c>
      <c r="C301" s="13">
        <v>8</v>
      </c>
      <c r="D301" s="13">
        <v>8</v>
      </c>
      <c r="E301" s="8">
        <v>4</v>
      </c>
      <c r="F301" s="12">
        <v>1</v>
      </c>
      <c r="G301" s="8" t="s">
        <v>72</v>
      </c>
      <c r="H301" s="8">
        <v>0</v>
      </c>
      <c r="I301" s="47">
        <v>20000000</v>
      </c>
      <c r="J301" s="47">
        <v>20000000</v>
      </c>
      <c r="K301" s="12">
        <v>0</v>
      </c>
      <c r="L301" s="12">
        <v>0</v>
      </c>
      <c r="M301" s="8" t="s">
        <v>107956</v>
      </c>
      <c r="N301" s="8" t="s">
        <v>3650</v>
      </c>
      <c r="O301" s="8" t="s">
        <v>107899</v>
      </c>
      <c r="P301" s="8">
        <v>7417700</v>
      </c>
      <c r="Q301" s="45" t="s">
        <v>107900</v>
      </c>
    </row>
    <row r="302" spans="1:17" ht="42.75" customHeight="1" x14ac:dyDescent="0.2">
      <c r="A302" s="46" t="s">
        <v>105997</v>
      </c>
      <c r="B302" s="8" t="s">
        <v>107907</v>
      </c>
      <c r="C302" s="13">
        <v>8</v>
      </c>
      <c r="D302" s="13">
        <v>8</v>
      </c>
      <c r="E302" s="8">
        <v>4</v>
      </c>
      <c r="F302" s="12">
        <v>1</v>
      </c>
      <c r="G302" s="8" t="s">
        <v>72</v>
      </c>
      <c r="H302" s="8">
        <v>0</v>
      </c>
      <c r="I302" s="47">
        <v>35000000</v>
      </c>
      <c r="J302" s="47">
        <v>35000000</v>
      </c>
      <c r="K302" s="12">
        <v>0</v>
      </c>
      <c r="L302" s="12">
        <v>0</v>
      </c>
      <c r="M302" s="8" t="s">
        <v>107956</v>
      </c>
      <c r="N302" s="8" t="s">
        <v>3650</v>
      </c>
      <c r="O302" s="8" t="s">
        <v>107899</v>
      </c>
      <c r="P302" s="8">
        <v>7417700</v>
      </c>
      <c r="Q302" s="45" t="s">
        <v>107900</v>
      </c>
    </row>
    <row r="303" spans="1:17" ht="51.75" customHeight="1" x14ac:dyDescent="0.2">
      <c r="A303" s="46">
        <v>93141500</v>
      </c>
      <c r="B303" s="8" t="s">
        <v>108143</v>
      </c>
      <c r="C303" s="13">
        <v>8</v>
      </c>
      <c r="D303" s="13">
        <v>8</v>
      </c>
      <c r="E303" s="8">
        <v>4</v>
      </c>
      <c r="F303" s="12">
        <v>1</v>
      </c>
      <c r="G303" s="8" t="s">
        <v>107898</v>
      </c>
      <c r="H303" s="8">
        <v>0</v>
      </c>
      <c r="I303" s="47">
        <v>490000000</v>
      </c>
      <c r="J303" s="47">
        <v>490000000</v>
      </c>
      <c r="K303" s="12">
        <v>0</v>
      </c>
      <c r="L303" s="12">
        <v>0</v>
      </c>
      <c r="M303" s="8" t="s">
        <v>107956</v>
      </c>
      <c r="N303" s="8" t="s">
        <v>3650</v>
      </c>
      <c r="O303" s="8" t="s">
        <v>107899</v>
      </c>
      <c r="P303" s="8">
        <v>7417700</v>
      </c>
      <c r="Q303" s="45" t="s">
        <v>107900</v>
      </c>
    </row>
    <row r="304" spans="1:17" ht="49.5" customHeight="1" x14ac:dyDescent="0.2">
      <c r="A304" s="48">
        <v>80111701</v>
      </c>
      <c r="B304" s="8" t="s">
        <v>108144</v>
      </c>
      <c r="C304" s="13">
        <v>8</v>
      </c>
      <c r="D304" s="13">
        <v>8</v>
      </c>
      <c r="E304" s="8">
        <v>4</v>
      </c>
      <c r="F304" s="12">
        <v>1</v>
      </c>
      <c r="G304" s="8" t="s">
        <v>72</v>
      </c>
      <c r="H304" s="8">
        <v>0</v>
      </c>
      <c r="I304" s="47">
        <v>12133333</v>
      </c>
      <c r="J304" s="47" t="s">
        <v>108145</v>
      </c>
      <c r="K304" s="12">
        <v>0</v>
      </c>
      <c r="L304" s="12">
        <v>0</v>
      </c>
      <c r="M304" s="8" t="s">
        <v>107956</v>
      </c>
      <c r="N304" s="8" t="s">
        <v>3650</v>
      </c>
      <c r="O304" s="8" t="s">
        <v>107899</v>
      </c>
      <c r="P304" s="8">
        <v>7417700</v>
      </c>
      <c r="Q304" s="45" t="s">
        <v>107900</v>
      </c>
    </row>
    <row r="305" spans="1:17" ht="56.25" customHeight="1" x14ac:dyDescent="0.2">
      <c r="A305" s="49">
        <v>83112300</v>
      </c>
      <c r="B305" s="12" t="s">
        <v>107909</v>
      </c>
      <c r="C305" s="13">
        <v>8</v>
      </c>
      <c r="D305" s="13">
        <v>8</v>
      </c>
      <c r="E305" s="8">
        <v>4</v>
      </c>
      <c r="F305" s="12">
        <v>1</v>
      </c>
      <c r="G305" s="8" t="s">
        <v>133</v>
      </c>
      <c r="H305" s="8">
        <v>0</v>
      </c>
      <c r="I305" s="19">
        <v>276974000</v>
      </c>
      <c r="J305" s="19">
        <v>276974000</v>
      </c>
      <c r="K305" s="12">
        <v>0</v>
      </c>
      <c r="L305" s="12">
        <v>0</v>
      </c>
      <c r="M305" s="8" t="s">
        <v>107956</v>
      </c>
      <c r="N305" s="8" t="s">
        <v>3650</v>
      </c>
      <c r="O305" s="8" t="s">
        <v>107899</v>
      </c>
      <c r="P305" s="8">
        <v>7417700</v>
      </c>
      <c r="Q305" s="45" t="s">
        <v>107900</v>
      </c>
    </row>
    <row r="306" spans="1:17" ht="65.25" customHeight="1" x14ac:dyDescent="0.2">
      <c r="A306" s="48">
        <v>80111701</v>
      </c>
      <c r="B306" s="8" t="s">
        <v>107911</v>
      </c>
      <c r="C306" s="13">
        <v>4</v>
      </c>
      <c r="D306" s="13">
        <v>5</v>
      </c>
      <c r="E306" s="8">
        <v>4</v>
      </c>
      <c r="F306" s="12">
        <v>1</v>
      </c>
      <c r="G306" s="8" t="s">
        <v>133</v>
      </c>
      <c r="H306" s="8">
        <v>0</v>
      </c>
      <c r="I306" s="47">
        <v>64994667</v>
      </c>
      <c r="J306" s="47">
        <v>64994667</v>
      </c>
      <c r="K306" s="12">
        <v>0</v>
      </c>
      <c r="L306" s="12">
        <v>0</v>
      </c>
      <c r="M306" s="8" t="s">
        <v>107956</v>
      </c>
      <c r="N306" s="8" t="s">
        <v>3650</v>
      </c>
      <c r="O306" s="8" t="s">
        <v>107899</v>
      </c>
      <c r="P306" s="8">
        <v>7417700</v>
      </c>
      <c r="Q306" s="45" t="s">
        <v>107900</v>
      </c>
    </row>
    <row r="307" spans="1:17" ht="62.25" customHeight="1" x14ac:dyDescent="0.2">
      <c r="A307" s="48">
        <v>80111701</v>
      </c>
      <c r="B307" s="8" t="s">
        <v>107912</v>
      </c>
      <c r="C307" s="13">
        <v>4</v>
      </c>
      <c r="D307" s="13">
        <v>5</v>
      </c>
      <c r="E307" s="8">
        <v>4</v>
      </c>
      <c r="F307" s="12">
        <v>1</v>
      </c>
      <c r="G307" s="8" t="s">
        <v>133</v>
      </c>
      <c r="H307" s="8">
        <v>0</v>
      </c>
      <c r="I307" s="47">
        <v>14400000</v>
      </c>
      <c r="J307" s="47">
        <v>14400000</v>
      </c>
      <c r="K307" s="12">
        <v>0</v>
      </c>
      <c r="L307" s="12">
        <v>0</v>
      </c>
      <c r="M307" s="8" t="s">
        <v>107956</v>
      </c>
      <c r="N307" s="8" t="s">
        <v>3650</v>
      </c>
      <c r="O307" s="8" t="s">
        <v>107899</v>
      </c>
      <c r="P307" s="8">
        <v>7417700</v>
      </c>
      <c r="Q307" s="45" t="s">
        <v>107900</v>
      </c>
    </row>
    <row r="308" spans="1:17" ht="43.5" customHeight="1" x14ac:dyDescent="0.2">
      <c r="A308" s="48">
        <v>80131501</v>
      </c>
      <c r="B308" s="8" t="s">
        <v>107913</v>
      </c>
      <c r="C308" s="13">
        <v>4</v>
      </c>
      <c r="D308" s="13">
        <v>3</v>
      </c>
      <c r="E308" s="8">
        <v>9</v>
      </c>
      <c r="F308" s="12">
        <v>1</v>
      </c>
      <c r="G308" s="8" t="s">
        <v>72</v>
      </c>
      <c r="H308" s="8">
        <v>0</v>
      </c>
      <c r="I308" s="47">
        <v>9092402</v>
      </c>
      <c r="J308" s="47">
        <v>9092402</v>
      </c>
      <c r="K308" s="12">
        <v>0</v>
      </c>
      <c r="L308" s="12">
        <v>0</v>
      </c>
      <c r="M308" s="8" t="s">
        <v>107956</v>
      </c>
      <c r="N308" s="8" t="s">
        <v>3650</v>
      </c>
      <c r="O308" s="8" t="s">
        <v>107899</v>
      </c>
      <c r="P308" s="8">
        <v>7417700</v>
      </c>
      <c r="Q308" s="45" t="s">
        <v>107900</v>
      </c>
    </row>
    <row r="309" spans="1:17" ht="92.25" customHeight="1" x14ac:dyDescent="0.2">
      <c r="A309" s="46" t="s">
        <v>105180</v>
      </c>
      <c r="B309" s="8" t="s">
        <v>107914</v>
      </c>
      <c r="C309" s="13">
        <v>4</v>
      </c>
      <c r="D309" s="13">
        <v>5</v>
      </c>
      <c r="E309" s="8">
        <v>17</v>
      </c>
      <c r="F309" s="12">
        <v>2</v>
      </c>
      <c r="G309" s="8" t="s">
        <v>37</v>
      </c>
      <c r="H309" s="8">
        <v>0</v>
      </c>
      <c r="I309" s="47">
        <v>5000000</v>
      </c>
      <c r="J309" s="47">
        <v>5000000</v>
      </c>
      <c r="K309" s="8">
        <v>1</v>
      </c>
      <c r="L309" s="8">
        <v>1</v>
      </c>
      <c r="M309" s="8" t="s">
        <v>107956</v>
      </c>
      <c r="N309" s="8" t="s">
        <v>3650</v>
      </c>
      <c r="O309" s="8" t="s">
        <v>107899</v>
      </c>
      <c r="P309" s="8">
        <v>7417700</v>
      </c>
      <c r="Q309" s="45" t="s">
        <v>107900</v>
      </c>
    </row>
    <row r="310" spans="1:17" ht="92.25" customHeight="1" x14ac:dyDescent="0.2">
      <c r="A310" s="48">
        <v>80111701</v>
      </c>
      <c r="B310" s="8" t="s">
        <v>108146</v>
      </c>
      <c r="C310" s="13">
        <v>8</v>
      </c>
      <c r="D310" s="13">
        <v>8</v>
      </c>
      <c r="E310" s="8">
        <v>4</v>
      </c>
      <c r="F310" s="12">
        <v>1</v>
      </c>
      <c r="G310" s="8" t="s">
        <v>133</v>
      </c>
      <c r="H310" s="8">
        <v>0</v>
      </c>
      <c r="I310" s="47">
        <v>11200000</v>
      </c>
      <c r="J310" s="47">
        <v>11200000</v>
      </c>
      <c r="K310" s="12">
        <v>0</v>
      </c>
      <c r="L310" s="12">
        <v>0</v>
      </c>
      <c r="M310" s="8" t="s">
        <v>107956</v>
      </c>
      <c r="N310" s="8" t="s">
        <v>3650</v>
      </c>
      <c r="O310" s="8" t="s">
        <v>107899</v>
      </c>
      <c r="P310" s="8">
        <v>7417700</v>
      </c>
      <c r="Q310" s="45" t="s">
        <v>107900</v>
      </c>
    </row>
    <row r="311" spans="1:17" ht="92.25" customHeight="1" x14ac:dyDescent="0.2">
      <c r="A311" s="48">
        <v>80111701</v>
      </c>
      <c r="B311" s="8" t="s">
        <v>108147</v>
      </c>
      <c r="C311" s="13">
        <v>8</v>
      </c>
      <c r="D311" s="13">
        <v>8</v>
      </c>
      <c r="E311" s="8">
        <v>4</v>
      </c>
      <c r="F311" s="12">
        <v>1</v>
      </c>
      <c r="G311" s="8" t="s">
        <v>133</v>
      </c>
      <c r="H311" s="8">
        <v>0</v>
      </c>
      <c r="I311" s="47">
        <v>11200000</v>
      </c>
      <c r="J311" s="47">
        <v>11200000</v>
      </c>
      <c r="K311" s="12">
        <v>0</v>
      </c>
      <c r="L311" s="12">
        <v>0</v>
      </c>
      <c r="M311" s="8" t="s">
        <v>107956</v>
      </c>
      <c r="N311" s="8" t="s">
        <v>3650</v>
      </c>
      <c r="O311" s="8" t="s">
        <v>107899</v>
      </c>
      <c r="P311" s="8">
        <v>7417700</v>
      </c>
      <c r="Q311" s="45" t="s">
        <v>107900</v>
      </c>
    </row>
    <row r="312" spans="1:17" ht="92.25" customHeight="1" x14ac:dyDescent="0.2">
      <c r="A312" s="48">
        <v>80111701</v>
      </c>
      <c r="B312" s="8" t="s">
        <v>108148</v>
      </c>
      <c r="C312" s="13">
        <v>8</v>
      </c>
      <c r="D312" s="13">
        <v>8</v>
      </c>
      <c r="E312" s="8">
        <v>4</v>
      </c>
      <c r="F312" s="12">
        <v>0</v>
      </c>
      <c r="G312" s="8" t="s">
        <v>133</v>
      </c>
      <c r="H312" s="8">
        <v>0</v>
      </c>
      <c r="I312" s="47">
        <v>13160000</v>
      </c>
      <c r="J312" s="47">
        <v>13160000</v>
      </c>
      <c r="K312" s="12">
        <v>0</v>
      </c>
      <c r="L312" s="12">
        <v>0</v>
      </c>
      <c r="M312" s="8" t="s">
        <v>107956</v>
      </c>
      <c r="N312" s="8" t="s">
        <v>3650</v>
      </c>
      <c r="O312" s="8" t="s">
        <v>107899</v>
      </c>
      <c r="P312" s="8">
        <v>7417700</v>
      </c>
      <c r="Q312" s="45" t="s">
        <v>107900</v>
      </c>
    </row>
    <row r="313" spans="1:17" ht="92.25" customHeight="1" x14ac:dyDescent="0.2">
      <c r="A313" s="48">
        <v>80111701</v>
      </c>
      <c r="B313" s="8" t="s">
        <v>108149</v>
      </c>
      <c r="C313" s="13">
        <v>8</v>
      </c>
      <c r="D313" s="13">
        <v>8</v>
      </c>
      <c r="E313" s="8">
        <v>4</v>
      </c>
      <c r="F313" s="12">
        <v>0</v>
      </c>
      <c r="G313" s="8" t="s">
        <v>133</v>
      </c>
      <c r="H313" s="8">
        <v>0</v>
      </c>
      <c r="I313" s="47">
        <v>13160000</v>
      </c>
      <c r="J313" s="47">
        <v>13160000</v>
      </c>
      <c r="K313" s="12">
        <v>0</v>
      </c>
      <c r="L313" s="12">
        <v>0</v>
      </c>
      <c r="M313" s="8" t="s">
        <v>107956</v>
      </c>
      <c r="N313" s="8" t="s">
        <v>3650</v>
      </c>
      <c r="O313" s="8" t="s">
        <v>107899</v>
      </c>
      <c r="P313" s="8">
        <v>7417700</v>
      </c>
      <c r="Q313" s="45" t="s">
        <v>107900</v>
      </c>
    </row>
    <row r="314" spans="1:17" ht="92.25" customHeight="1" x14ac:dyDescent="0.2">
      <c r="A314" s="48">
        <v>80111701</v>
      </c>
      <c r="B314" s="8" t="s">
        <v>108150</v>
      </c>
      <c r="C314" s="13">
        <v>8</v>
      </c>
      <c r="D314" s="13">
        <v>8</v>
      </c>
      <c r="E314" s="8">
        <v>4</v>
      </c>
      <c r="F314" s="12">
        <v>1</v>
      </c>
      <c r="G314" s="50" t="s">
        <v>133</v>
      </c>
      <c r="H314" s="8">
        <v>0</v>
      </c>
      <c r="I314" s="47">
        <v>11200000</v>
      </c>
      <c r="J314" s="47">
        <v>11200000</v>
      </c>
      <c r="K314" s="12">
        <v>0</v>
      </c>
      <c r="L314" s="12">
        <v>0</v>
      </c>
      <c r="M314" s="8" t="s">
        <v>107956</v>
      </c>
      <c r="N314" s="8" t="s">
        <v>3650</v>
      </c>
      <c r="O314" s="8" t="s">
        <v>107899</v>
      </c>
      <c r="P314" s="8">
        <v>7417700</v>
      </c>
      <c r="Q314" s="45" t="s">
        <v>107900</v>
      </c>
    </row>
    <row r="315" spans="1:17" ht="92.25" customHeight="1" x14ac:dyDescent="0.2">
      <c r="A315" s="48">
        <v>80111701</v>
      </c>
      <c r="B315" s="8" t="s">
        <v>108151</v>
      </c>
      <c r="C315" s="13">
        <v>8</v>
      </c>
      <c r="D315" s="13">
        <v>8</v>
      </c>
      <c r="E315" s="8">
        <v>4</v>
      </c>
      <c r="F315" s="12">
        <v>1</v>
      </c>
      <c r="G315" s="8" t="s">
        <v>133</v>
      </c>
      <c r="H315" s="8">
        <v>0</v>
      </c>
      <c r="I315" s="47">
        <v>11200000</v>
      </c>
      <c r="J315" s="47">
        <v>11200000</v>
      </c>
      <c r="K315" s="12">
        <v>0</v>
      </c>
      <c r="L315" s="12">
        <v>0</v>
      </c>
      <c r="M315" s="8" t="s">
        <v>107956</v>
      </c>
      <c r="N315" s="8" t="s">
        <v>3650</v>
      </c>
      <c r="O315" s="8" t="s">
        <v>107899</v>
      </c>
      <c r="P315" s="8">
        <v>7417700</v>
      </c>
      <c r="Q315" s="45" t="s">
        <v>107900</v>
      </c>
    </row>
    <row r="316" spans="1:17" ht="92.25" customHeight="1" x14ac:dyDescent="0.2">
      <c r="A316" s="48">
        <v>80111701</v>
      </c>
      <c r="B316" s="8" t="s">
        <v>108152</v>
      </c>
      <c r="C316" s="13">
        <v>8</v>
      </c>
      <c r="D316" s="13">
        <v>8</v>
      </c>
      <c r="E316" s="8">
        <v>4</v>
      </c>
      <c r="F316" s="12">
        <v>0</v>
      </c>
      <c r="G316" s="50" t="s">
        <v>133</v>
      </c>
      <c r="H316" s="8">
        <v>0</v>
      </c>
      <c r="I316" s="47">
        <v>15040000</v>
      </c>
      <c r="J316" s="47">
        <v>15040000</v>
      </c>
      <c r="K316" s="12">
        <v>0</v>
      </c>
      <c r="L316" s="12">
        <v>0</v>
      </c>
      <c r="M316" s="8" t="s">
        <v>107956</v>
      </c>
      <c r="N316" s="8" t="s">
        <v>3650</v>
      </c>
      <c r="O316" s="8" t="s">
        <v>107899</v>
      </c>
      <c r="P316" s="8">
        <v>7417700</v>
      </c>
      <c r="Q316" s="45" t="s">
        <v>107900</v>
      </c>
    </row>
    <row r="317" spans="1:17" ht="92.25" customHeight="1" x14ac:dyDescent="0.2">
      <c r="A317" s="48">
        <v>80111701</v>
      </c>
      <c r="B317" s="8" t="s">
        <v>108153</v>
      </c>
      <c r="C317" s="13">
        <v>8</v>
      </c>
      <c r="D317" s="13">
        <v>8</v>
      </c>
      <c r="E317" s="8">
        <v>4</v>
      </c>
      <c r="F317" s="12">
        <v>0</v>
      </c>
      <c r="G317" s="8" t="s">
        <v>133</v>
      </c>
      <c r="H317" s="8">
        <v>0</v>
      </c>
      <c r="I317" s="47">
        <v>8460000</v>
      </c>
      <c r="J317" s="47">
        <v>8460000</v>
      </c>
      <c r="K317" s="12">
        <v>0</v>
      </c>
      <c r="L317" s="12">
        <v>0</v>
      </c>
      <c r="M317" s="8" t="s">
        <v>107956</v>
      </c>
      <c r="N317" s="8" t="s">
        <v>3650</v>
      </c>
      <c r="O317" s="8" t="s">
        <v>107899</v>
      </c>
      <c r="P317" s="8">
        <v>7417700</v>
      </c>
      <c r="Q317" s="45" t="s">
        <v>107900</v>
      </c>
    </row>
    <row r="318" spans="1:17" ht="92.25" customHeight="1" x14ac:dyDescent="0.2">
      <c r="A318" s="51">
        <v>80111701</v>
      </c>
      <c r="B318" s="8" t="s">
        <v>108154</v>
      </c>
      <c r="C318" s="13">
        <v>8</v>
      </c>
      <c r="D318" s="13">
        <v>8</v>
      </c>
      <c r="E318" s="8">
        <v>4</v>
      </c>
      <c r="F318" s="12">
        <v>1</v>
      </c>
      <c r="G318" s="8" t="s">
        <v>133</v>
      </c>
      <c r="H318" s="8">
        <v>0</v>
      </c>
      <c r="I318" s="47">
        <v>11200000</v>
      </c>
      <c r="J318" s="47">
        <v>11200000</v>
      </c>
      <c r="K318" s="12">
        <v>0</v>
      </c>
      <c r="L318" s="12">
        <v>0</v>
      </c>
      <c r="M318" s="8" t="s">
        <v>107956</v>
      </c>
      <c r="N318" s="8" t="s">
        <v>3650</v>
      </c>
      <c r="O318" s="8" t="s">
        <v>107899</v>
      </c>
      <c r="P318" s="8">
        <v>7417700</v>
      </c>
      <c r="Q318" s="45" t="s">
        <v>107900</v>
      </c>
    </row>
    <row r="319" spans="1:17" ht="92.25" customHeight="1" x14ac:dyDescent="0.2">
      <c r="A319" s="51">
        <v>80111701</v>
      </c>
      <c r="B319" s="8" t="s">
        <v>108155</v>
      </c>
      <c r="C319" s="13">
        <v>8</v>
      </c>
      <c r="D319" s="13">
        <v>8</v>
      </c>
      <c r="E319" s="8">
        <v>4</v>
      </c>
      <c r="F319" s="12">
        <v>1</v>
      </c>
      <c r="G319" s="8" t="s">
        <v>133</v>
      </c>
      <c r="H319" s="8">
        <v>0</v>
      </c>
      <c r="I319" s="47">
        <v>7200000</v>
      </c>
      <c r="J319" s="47">
        <v>7200000</v>
      </c>
      <c r="K319" s="12">
        <v>0</v>
      </c>
      <c r="L319" s="12">
        <v>0</v>
      </c>
      <c r="M319" s="8" t="s">
        <v>107956</v>
      </c>
      <c r="N319" s="8" t="s">
        <v>3650</v>
      </c>
      <c r="O319" s="8" t="s">
        <v>107899</v>
      </c>
      <c r="P319" s="8">
        <v>7417700</v>
      </c>
      <c r="Q319" s="45" t="s">
        <v>107900</v>
      </c>
    </row>
    <row r="320" spans="1:17" ht="105.75" customHeight="1" x14ac:dyDescent="0.2">
      <c r="A320" s="52" t="s">
        <v>105792</v>
      </c>
      <c r="B320" s="12" t="s">
        <v>108156</v>
      </c>
      <c r="C320" s="13">
        <v>8</v>
      </c>
      <c r="D320" s="13">
        <v>8</v>
      </c>
      <c r="E320" s="8">
        <v>4</v>
      </c>
      <c r="F320" s="12">
        <v>1</v>
      </c>
      <c r="G320" s="8" t="s">
        <v>133</v>
      </c>
      <c r="H320" s="8">
        <v>0</v>
      </c>
      <c r="I320" s="47">
        <v>40000000</v>
      </c>
      <c r="J320" s="47">
        <v>40000000</v>
      </c>
      <c r="K320" s="12">
        <v>0</v>
      </c>
      <c r="L320" s="12">
        <v>0</v>
      </c>
      <c r="M320" s="8" t="s">
        <v>107956</v>
      </c>
      <c r="N320" s="8" t="s">
        <v>3650</v>
      </c>
      <c r="O320" s="8" t="s">
        <v>107899</v>
      </c>
      <c r="P320" s="8">
        <v>7417700</v>
      </c>
      <c r="Q320" s="45" t="s">
        <v>107900</v>
      </c>
    </row>
    <row r="321" spans="1:17" ht="73.5" customHeight="1" x14ac:dyDescent="0.2">
      <c r="A321" s="52" t="s">
        <v>104993</v>
      </c>
      <c r="B321" s="12" t="s">
        <v>108157</v>
      </c>
      <c r="C321" s="13">
        <v>8</v>
      </c>
      <c r="D321" s="13">
        <v>8</v>
      </c>
      <c r="E321" s="8">
        <v>4</v>
      </c>
      <c r="F321" s="12">
        <v>1</v>
      </c>
      <c r="G321" s="8" t="s">
        <v>72</v>
      </c>
      <c r="H321" s="8">
        <v>0</v>
      </c>
      <c r="I321" s="47">
        <v>8000000</v>
      </c>
      <c r="J321" s="47">
        <v>8000000</v>
      </c>
      <c r="K321" s="12">
        <v>0</v>
      </c>
      <c r="L321" s="12">
        <v>0</v>
      </c>
      <c r="M321" s="8" t="s">
        <v>107956</v>
      </c>
      <c r="N321" s="8" t="s">
        <v>3650</v>
      </c>
      <c r="O321" s="8" t="s">
        <v>107899</v>
      </c>
      <c r="P321" s="8">
        <v>7417700</v>
      </c>
      <c r="Q321" s="45" t="s">
        <v>107900</v>
      </c>
    </row>
    <row r="322" spans="1:17" ht="61.5" customHeight="1" x14ac:dyDescent="0.2">
      <c r="A322" s="52" t="s">
        <v>101382</v>
      </c>
      <c r="B322" s="12" t="s">
        <v>108158</v>
      </c>
      <c r="C322" s="13">
        <v>8</v>
      </c>
      <c r="D322" s="13">
        <v>8</v>
      </c>
      <c r="E322" s="8">
        <v>4</v>
      </c>
      <c r="F322" s="12">
        <v>1</v>
      </c>
      <c r="G322" s="8" t="s">
        <v>72</v>
      </c>
      <c r="H322" s="8">
        <v>0</v>
      </c>
      <c r="I322" s="47">
        <v>8000000</v>
      </c>
      <c r="J322" s="47">
        <v>8000000</v>
      </c>
      <c r="K322" s="12">
        <v>0</v>
      </c>
      <c r="L322" s="12">
        <v>0</v>
      </c>
      <c r="M322" s="8" t="s">
        <v>107956</v>
      </c>
      <c r="N322" s="8" t="s">
        <v>3650</v>
      </c>
      <c r="O322" s="8" t="s">
        <v>107899</v>
      </c>
      <c r="P322" s="8">
        <v>7417700</v>
      </c>
      <c r="Q322" s="45" t="s">
        <v>107900</v>
      </c>
    </row>
    <row r="323" spans="1:17" ht="87.75" customHeight="1" x14ac:dyDescent="0.2">
      <c r="A323" s="52" t="s">
        <v>95312</v>
      </c>
      <c r="B323" s="12" t="s">
        <v>108159</v>
      </c>
      <c r="C323" s="53">
        <v>8</v>
      </c>
      <c r="D323" s="13">
        <v>8</v>
      </c>
      <c r="E323" s="8">
        <v>1</v>
      </c>
      <c r="F323" s="12">
        <v>1</v>
      </c>
      <c r="G323" s="8" t="s">
        <v>72</v>
      </c>
      <c r="H323" s="8">
        <v>0</v>
      </c>
      <c r="I323" s="47">
        <v>30000000</v>
      </c>
      <c r="J323" s="47">
        <v>30000000</v>
      </c>
      <c r="K323" s="12">
        <v>0</v>
      </c>
      <c r="L323" s="12">
        <v>0</v>
      </c>
      <c r="M323" s="8" t="s">
        <v>107956</v>
      </c>
      <c r="N323" s="8" t="s">
        <v>3650</v>
      </c>
      <c r="O323" s="8" t="s">
        <v>107899</v>
      </c>
      <c r="P323" s="8">
        <v>7417700</v>
      </c>
      <c r="Q323" s="45" t="s">
        <v>107900</v>
      </c>
    </row>
    <row r="324" spans="1:17" ht="89.25" customHeight="1" x14ac:dyDescent="0.2">
      <c r="A324" s="52" t="s">
        <v>101708</v>
      </c>
      <c r="B324" s="12" t="s">
        <v>108160</v>
      </c>
      <c r="C324" s="53">
        <v>8</v>
      </c>
      <c r="D324" s="13">
        <v>8</v>
      </c>
      <c r="E324" s="8">
        <v>1</v>
      </c>
      <c r="F324" s="12">
        <v>1</v>
      </c>
      <c r="G324" s="8" t="s">
        <v>72</v>
      </c>
      <c r="H324" s="8">
        <v>0</v>
      </c>
      <c r="I324" s="47">
        <v>3000000</v>
      </c>
      <c r="J324" s="47">
        <v>3000000</v>
      </c>
      <c r="K324" s="12">
        <v>0</v>
      </c>
      <c r="L324" s="12">
        <v>0</v>
      </c>
      <c r="M324" s="8" t="s">
        <v>107956</v>
      </c>
      <c r="N324" s="8" t="s">
        <v>3650</v>
      </c>
      <c r="O324" s="8" t="s">
        <v>107899</v>
      </c>
      <c r="P324" s="8">
        <v>7417700</v>
      </c>
      <c r="Q324" s="45" t="s">
        <v>107900</v>
      </c>
    </row>
    <row r="325" spans="1:17" ht="68.25" customHeight="1" x14ac:dyDescent="0.2">
      <c r="A325" s="52" t="s">
        <v>105820</v>
      </c>
      <c r="B325" s="12" t="s">
        <v>108161</v>
      </c>
      <c r="C325" s="13">
        <v>8</v>
      </c>
      <c r="D325" s="13">
        <v>8</v>
      </c>
      <c r="E325" s="8">
        <v>1</v>
      </c>
      <c r="F325" s="12">
        <v>1</v>
      </c>
      <c r="G325" s="8" t="s">
        <v>72</v>
      </c>
      <c r="H325" s="8">
        <v>0</v>
      </c>
      <c r="I325" s="47">
        <v>2000000</v>
      </c>
      <c r="J325" s="47">
        <v>2000000</v>
      </c>
      <c r="K325" s="12">
        <v>0</v>
      </c>
      <c r="L325" s="12">
        <v>0</v>
      </c>
      <c r="M325" s="8" t="s">
        <v>107956</v>
      </c>
      <c r="N325" s="8" t="s">
        <v>3650</v>
      </c>
      <c r="O325" s="8" t="s">
        <v>107899</v>
      </c>
      <c r="P325" s="8">
        <v>7417700</v>
      </c>
      <c r="Q325" s="45" t="s">
        <v>107900</v>
      </c>
    </row>
    <row r="326" spans="1:17" ht="75" customHeight="1" x14ac:dyDescent="0.2">
      <c r="A326" s="46" t="s">
        <v>20736</v>
      </c>
      <c r="B326" s="12" t="s">
        <v>108162</v>
      </c>
      <c r="C326" s="13">
        <v>8</v>
      </c>
      <c r="D326" s="13">
        <v>8</v>
      </c>
      <c r="E326" s="8">
        <v>4</v>
      </c>
      <c r="F326" s="12">
        <v>1</v>
      </c>
      <c r="G326" s="8" t="s">
        <v>72</v>
      </c>
      <c r="H326" s="8">
        <v>0</v>
      </c>
      <c r="I326" s="47">
        <v>27200000</v>
      </c>
      <c r="J326" s="47">
        <v>27200000</v>
      </c>
      <c r="K326" s="12">
        <v>0</v>
      </c>
      <c r="L326" s="12">
        <v>0</v>
      </c>
      <c r="M326" s="8" t="s">
        <v>107956</v>
      </c>
      <c r="N326" s="8" t="s">
        <v>3650</v>
      </c>
      <c r="O326" s="8" t="s">
        <v>107899</v>
      </c>
      <c r="P326" s="8">
        <v>7417700</v>
      </c>
      <c r="Q326" s="45" t="s">
        <v>107900</v>
      </c>
    </row>
    <row r="327" spans="1:17" ht="75.75" customHeight="1" x14ac:dyDescent="0.2">
      <c r="A327" s="8">
        <v>80111701</v>
      </c>
      <c r="B327" s="8" t="s">
        <v>108163</v>
      </c>
      <c r="C327" s="8">
        <v>7</v>
      </c>
      <c r="D327" s="8">
        <v>7</v>
      </c>
      <c r="E327" s="8">
        <v>5</v>
      </c>
      <c r="F327" s="8">
        <v>1</v>
      </c>
      <c r="G327" s="8" t="s">
        <v>133</v>
      </c>
      <c r="H327" s="8">
        <v>0</v>
      </c>
      <c r="I327" s="9">
        <f t="shared" ref="I327:J330" si="4">3600000*5</f>
        <v>18000000</v>
      </c>
      <c r="J327" s="9">
        <f t="shared" si="4"/>
        <v>18000000</v>
      </c>
      <c r="K327" s="41">
        <v>0</v>
      </c>
      <c r="L327" s="8">
        <v>0</v>
      </c>
      <c r="M327" s="8" t="s">
        <v>107956</v>
      </c>
      <c r="N327" s="8" t="s">
        <v>3650</v>
      </c>
      <c r="O327" s="8" t="s">
        <v>108164</v>
      </c>
      <c r="P327" s="8">
        <v>7417700</v>
      </c>
      <c r="Q327" s="10" t="s">
        <v>107915</v>
      </c>
    </row>
    <row r="328" spans="1:17" ht="68.25" customHeight="1" x14ac:dyDescent="0.2">
      <c r="A328" s="8">
        <v>80111701</v>
      </c>
      <c r="B328" s="8" t="s">
        <v>108163</v>
      </c>
      <c r="C328" s="8">
        <v>7</v>
      </c>
      <c r="D328" s="8">
        <v>7</v>
      </c>
      <c r="E328" s="8">
        <v>5</v>
      </c>
      <c r="F328" s="8">
        <v>1</v>
      </c>
      <c r="G328" s="8" t="s">
        <v>133</v>
      </c>
      <c r="H328" s="8">
        <v>0</v>
      </c>
      <c r="I328" s="9">
        <f t="shared" si="4"/>
        <v>18000000</v>
      </c>
      <c r="J328" s="9">
        <f t="shared" si="4"/>
        <v>18000000</v>
      </c>
      <c r="K328" s="41">
        <v>0</v>
      </c>
      <c r="L328" s="8">
        <v>0</v>
      </c>
      <c r="M328" s="8" t="s">
        <v>107956</v>
      </c>
      <c r="N328" s="8" t="s">
        <v>3650</v>
      </c>
      <c r="O328" s="8" t="s">
        <v>108164</v>
      </c>
      <c r="P328" s="8">
        <v>7417700</v>
      </c>
      <c r="Q328" s="10" t="s">
        <v>107915</v>
      </c>
    </row>
    <row r="329" spans="1:17" ht="63" customHeight="1" x14ac:dyDescent="0.2">
      <c r="A329" s="8">
        <v>80111701</v>
      </c>
      <c r="B329" s="8" t="s">
        <v>108165</v>
      </c>
      <c r="C329" s="8">
        <v>7</v>
      </c>
      <c r="D329" s="8">
        <v>7</v>
      </c>
      <c r="E329" s="8">
        <v>5</v>
      </c>
      <c r="F329" s="8">
        <v>1</v>
      </c>
      <c r="G329" s="8" t="s">
        <v>133</v>
      </c>
      <c r="H329" s="8">
        <v>0</v>
      </c>
      <c r="I329" s="9">
        <f t="shared" si="4"/>
        <v>18000000</v>
      </c>
      <c r="J329" s="9">
        <f t="shared" si="4"/>
        <v>18000000</v>
      </c>
      <c r="K329" s="41">
        <v>0</v>
      </c>
      <c r="L329" s="8">
        <v>0</v>
      </c>
      <c r="M329" s="8" t="s">
        <v>107956</v>
      </c>
      <c r="N329" s="8" t="s">
        <v>3650</v>
      </c>
      <c r="O329" s="8" t="s">
        <v>108164</v>
      </c>
      <c r="P329" s="8">
        <v>7417700</v>
      </c>
      <c r="Q329" s="10" t="s">
        <v>107915</v>
      </c>
    </row>
    <row r="330" spans="1:17" ht="56.25" customHeight="1" x14ac:dyDescent="0.2">
      <c r="A330" s="8">
        <v>80111701</v>
      </c>
      <c r="B330" s="8" t="s">
        <v>108166</v>
      </c>
      <c r="C330" s="8">
        <v>7</v>
      </c>
      <c r="D330" s="8">
        <v>7</v>
      </c>
      <c r="E330" s="8">
        <v>5</v>
      </c>
      <c r="F330" s="8">
        <v>1</v>
      </c>
      <c r="G330" s="8" t="s">
        <v>133</v>
      </c>
      <c r="H330" s="8">
        <v>0</v>
      </c>
      <c r="I330" s="9">
        <f t="shared" si="4"/>
        <v>18000000</v>
      </c>
      <c r="J330" s="9">
        <f t="shared" si="4"/>
        <v>18000000</v>
      </c>
      <c r="K330" s="41">
        <v>0</v>
      </c>
      <c r="L330" s="8">
        <v>0</v>
      </c>
      <c r="M330" s="8" t="s">
        <v>107956</v>
      </c>
      <c r="N330" s="8" t="s">
        <v>3650</v>
      </c>
      <c r="O330" s="8" t="s">
        <v>108164</v>
      </c>
      <c r="P330" s="8">
        <v>7417700</v>
      </c>
      <c r="Q330" s="10" t="s">
        <v>107915</v>
      </c>
    </row>
    <row r="331" spans="1:17" ht="78" customHeight="1" x14ac:dyDescent="0.2">
      <c r="A331" s="8">
        <v>81112501</v>
      </c>
      <c r="B331" s="8" t="s">
        <v>108167</v>
      </c>
      <c r="C331" s="8">
        <v>7</v>
      </c>
      <c r="D331" s="8">
        <v>7</v>
      </c>
      <c r="E331" s="8">
        <v>5</v>
      </c>
      <c r="F331" s="8">
        <v>1</v>
      </c>
      <c r="G331" s="8" t="s">
        <v>133</v>
      </c>
      <c r="H331" s="8">
        <v>0</v>
      </c>
      <c r="I331" s="9">
        <f>2150000*5</f>
        <v>10750000</v>
      </c>
      <c r="J331" s="9">
        <f>3600000*5</f>
        <v>18000000</v>
      </c>
      <c r="K331" s="41">
        <v>0</v>
      </c>
      <c r="L331" s="8">
        <v>0</v>
      </c>
      <c r="M331" s="8" t="s">
        <v>107956</v>
      </c>
      <c r="N331" s="8" t="s">
        <v>3650</v>
      </c>
      <c r="O331" s="8" t="s">
        <v>108164</v>
      </c>
      <c r="P331" s="8">
        <v>7417700</v>
      </c>
      <c r="Q331" s="10" t="s">
        <v>107915</v>
      </c>
    </row>
    <row r="332" spans="1:17" ht="43.5" customHeight="1" x14ac:dyDescent="0.2">
      <c r="A332" s="8">
        <v>81112501</v>
      </c>
      <c r="B332" s="8" t="s">
        <v>108168</v>
      </c>
      <c r="C332" s="8">
        <v>12</v>
      </c>
      <c r="D332" s="8">
        <v>12</v>
      </c>
      <c r="E332" s="8">
        <v>10</v>
      </c>
      <c r="F332" s="8">
        <v>0</v>
      </c>
      <c r="G332" s="8" t="s">
        <v>133</v>
      </c>
      <c r="H332" s="8">
        <v>0</v>
      </c>
      <c r="I332" s="9">
        <f>80000000-I329-I330-I331</f>
        <v>33250000</v>
      </c>
      <c r="J332" s="9">
        <f>+I332</f>
        <v>33250000</v>
      </c>
      <c r="K332" s="41">
        <v>0</v>
      </c>
      <c r="L332" s="8">
        <v>0</v>
      </c>
      <c r="M332" s="8" t="s">
        <v>107956</v>
      </c>
      <c r="N332" s="8" t="s">
        <v>3650</v>
      </c>
      <c r="O332" s="8" t="s">
        <v>108164</v>
      </c>
      <c r="P332" s="8">
        <v>7417700</v>
      </c>
      <c r="Q332" s="10" t="s">
        <v>107915</v>
      </c>
    </row>
    <row r="333" spans="1:17" ht="55.5" customHeight="1" x14ac:dyDescent="0.2">
      <c r="A333" s="8">
        <v>80111701</v>
      </c>
      <c r="B333" s="8" t="s">
        <v>108169</v>
      </c>
      <c r="C333" s="8">
        <v>7</v>
      </c>
      <c r="D333" s="8">
        <v>7</v>
      </c>
      <c r="E333" s="8">
        <v>3</v>
      </c>
      <c r="F333" s="8">
        <v>1</v>
      </c>
      <c r="G333" s="8" t="s">
        <v>133</v>
      </c>
      <c r="H333" s="8">
        <v>0</v>
      </c>
      <c r="I333" s="9">
        <v>8400000</v>
      </c>
      <c r="J333" s="9">
        <v>8400000</v>
      </c>
      <c r="K333" s="41">
        <v>0</v>
      </c>
      <c r="L333" s="8">
        <v>0</v>
      </c>
      <c r="M333" s="8" t="s">
        <v>107956</v>
      </c>
      <c r="N333" s="8" t="s">
        <v>3650</v>
      </c>
      <c r="O333" s="8" t="s">
        <v>108164</v>
      </c>
      <c r="P333" s="8">
        <v>7417700</v>
      </c>
      <c r="Q333" s="10" t="s">
        <v>107915</v>
      </c>
    </row>
    <row r="334" spans="1:17" ht="55.5" customHeight="1" x14ac:dyDescent="0.2">
      <c r="A334" s="8">
        <v>80111701</v>
      </c>
      <c r="B334" s="8" t="s">
        <v>108169</v>
      </c>
      <c r="C334" s="8">
        <v>7</v>
      </c>
      <c r="D334" s="8">
        <v>7</v>
      </c>
      <c r="E334" s="8">
        <v>34</v>
      </c>
      <c r="F334" s="8">
        <v>0</v>
      </c>
      <c r="G334" s="8" t="s">
        <v>133</v>
      </c>
      <c r="H334" s="8">
        <v>0</v>
      </c>
      <c r="I334" s="9">
        <v>9600000</v>
      </c>
      <c r="J334" s="9">
        <v>9600000</v>
      </c>
      <c r="K334" s="41">
        <v>0</v>
      </c>
      <c r="L334" s="8">
        <v>0</v>
      </c>
      <c r="M334" s="8" t="s">
        <v>107956</v>
      </c>
      <c r="N334" s="8" t="s">
        <v>3650</v>
      </c>
      <c r="O334" s="8" t="s">
        <v>108164</v>
      </c>
      <c r="P334" s="8">
        <v>7417700</v>
      </c>
      <c r="Q334" s="10" t="s">
        <v>107915</v>
      </c>
    </row>
    <row r="335" spans="1:17" ht="63.75" customHeight="1" x14ac:dyDescent="0.2">
      <c r="A335" s="8">
        <v>80111701</v>
      </c>
      <c r="B335" s="8" t="s">
        <v>108170</v>
      </c>
      <c r="C335" s="8">
        <v>7</v>
      </c>
      <c r="D335" s="8">
        <v>7</v>
      </c>
      <c r="E335" s="8">
        <v>5</v>
      </c>
      <c r="F335" s="8">
        <v>1</v>
      </c>
      <c r="G335" s="8" t="s">
        <v>133</v>
      </c>
      <c r="H335" s="8">
        <v>0</v>
      </c>
      <c r="I335" s="9">
        <v>15000000</v>
      </c>
      <c r="J335" s="9">
        <v>15000000</v>
      </c>
      <c r="K335" s="41">
        <v>0</v>
      </c>
      <c r="L335" s="8">
        <v>0</v>
      </c>
      <c r="M335" s="8" t="s">
        <v>107956</v>
      </c>
      <c r="N335" s="8" t="s">
        <v>3650</v>
      </c>
      <c r="O335" s="8" t="s">
        <v>108164</v>
      </c>
      <c r="P335" s="8">
        <v>7417700</v>
      </c>
      <c r="Q335" s="10" t="s">
        <v>107915</v>
      </c>
    </row>
    <row r="336" spans="1:17" ht="59.25" customHeight="1" x14ac:dyDescent="0.2">
      <c r="A336" s="8">
        <v>80111701</v>
      </c>
      <c r="B336" s="8" t="s">
        <v>108171</v>
      </c>
      <c r="C336" s="8">
        <v>7</v>
      </c>
      <c r="D336" s="8">
        <v>7</v>
      </c>
      <c r="E336" s="8">
        <v>5</v>
      </c>
      <c r="F336" s="8">
        <v>1</v>
      </c>
      <c r="G336" s="8" t="s">
        <v>133</v>
      </c>
      <c r="H336" s="8">
        <v>0</v>
      </c>
      <c r="I336" s="9">
        <v>15000000</v>
      </c>
      <c r="J336" s="9">
        <v>15000000</v>
      </c>
      <c r="K336" s="41">
        <v>0</v>
      </c>
      <c r="L336" s="8">
        <v>0</v>
      </c>
      <c r="M336" s="8" t="s">
        <v>107956</v>
      </c>
      <c r="N336" s="8" t="s">
        <v>3650</v>
      </c>
      <c r="O336" s="8" t="s">
        <v>108164</v>
      </c>
      <c r="P336" s="8">
        <v>7417700</v>
      </c>
      <c r="Q336" s="10" t="s">
        <v>107915</v>
      </c>
    </row>
    <row r="337" spans="1:18" ht="51" x14ac:dyDescent="0.2">
      <c r="A337" s="8">
        <v>80111701</v>
      </c>
      <c r="B337" s="8" t="s">
        <v>108172</v>
      </c>
      <c r="C337" s="8">
        <v>7</v>
      </c>
      <c r="D337" s="8">
        <v>7</v>
      </c>
      <c r="E337" s="8">
        <v>5</v>
      </c>
      <c r="F337" s="8">
        <v>1</v>
      </c>
      <c r="G337" s="8" t="s">
        <v>133</v>
      </c>
      <c r="H337" s="8">
        <v>0</v>
      </c>
      <c r="I337" s="9">
        <v>15000000</v>
      </c>
      <c r="J337" s="9">
        <v>15000000</v>
      </c>
      <c r="K337" s="41">
        <v>0</v>
      </c>
      <c r="L337" s="8">
        <v>0</v>
      </c>
      <c r="M337" s="8" t="s">
        <v>107956</v>
      </c>
      <c r="N337" s="8" t="s">
        <v>3650</v>
      </c>
      <c r="O337" s="8" t="s">
        <v>108164</v>
      </c>
      <c r="P337" s="8">
        <v>7417700</v>
      </c>
      <c r="Q337" s="10" t="s">
        <v>107915</v>
      </c>
    </row>
    <row r="338" spans="1:18" ht="51" x14ac:dyDescent="0.2">
      <c r="A338" s="8">
        <v>80111701</v>
      </c>
      <c r="B338" s="8" t="s">
        <v>108173</v>
      </c>
      <c r="C338" s="8">
        <v>7</v>
      </c>
      <c r="D338" s="8">
        <v>7</v>
      </c>
      <c r="E338" s="8">
        <v>5</v>
      </c>
      <c r="F338" s="8">
        <v>1</v>
      </c>
      <c r="G338" s="8" t="s">
        <v>133</v>
      </c>
      <c r="H338" s="8">
        <v>0</v>
      </c>
      <c r="I338" s="9">
        <v>15000000</v>
      </c>
      <c r="J338" s="9">
        <v>15000000</v>
      </c>
      <c r="K338" s="41">
        <v>0</v>
      </c>
      <c r="L338" s="8">
        <v>0</v>
      </c>
      <c r="M338" s="8" t="s">
        <v>107956</v>
      </c>
      <c r="N338" s="8" t="s">
        <v>3650</v>
      </c>
      <c r="O338" s="8" t="s">
        <v>108164</v>
      </c>
      <c r="P338" s="8">
        <v>7417700</v>
      </c>
      <c r="Q338" s="10" t="s">
        <v>107915</v>
      </c>
    </row>
    <row r="339" spans="1:18" ht="53.25" customHeight="1" x14ac:dyDescent="0.2">
      <c r="A339" s="8">
        <v>80111701</v>
      </c>
      <c r="B339" s="8" t="s">
        <v>108174</v>
      </c>
      <c r="C339" s="8">
        <v>7</v>
      </c>
      <c r="D339" s="8">
        <v>7</v>
      </c>
      <c r="E339" s="8">
        <v>5</v>
      </c>
      <c r="F339" s="8">
        <v>1</v>
      </c>
      <c r="G339" s="8" t="s">
        <v>133</v>
      </c>
      <c r="H339" s="8">
        <v>0</v>
      </c>
      <c r="I339" s="9">
        <v>15000000</v>
      </c>
      <c r="J339" s="9">
        <v>15000000</v>
      </c>
      <c r="K339" s="41">
        <v>0</v>
      </c>
      <c r="L339" s="8">
        <v>0</v>
      </c>
      <c r="M339" s="8" t="s">
        <v>107956</v>
      </c>
      <c r="N339" s="8" t="s">
        <v>3650</v>
      </c>
      <c r="O339" s="8" t="s">
        <v>108164</v>
      </c>
      <c r="P339" s="8">
        <v>7417700</v>
      </c>
      <c r="Q339" s="10" t="s">
        <v>107915</v>
      </c>
    </row>
    <row r="340" spans="1:18" ht="51" x14ac:dyDescent="0.2">
      <c r="A340" s="8">
        <v>80111701</v>
      </c>
      <c r="B340" s="8" t="s">
        <v>108175</v>
      </c>
      <c r="C340" s="8">
        <v>7</v>
      </c>
      <c r="D340" s="8">
        <v>7</v>
      </c>
      <c r="E340" s="8">
        <v>5</v>
      </c>
      <c r="F340" s="8">
        <v>1</v>
      </c>
      <c r="G340" s="8" t="s">
        <v>133</v>
      </c>
      <c r="H340" s="8">
        <v>0</v>
      </c>
      <c r="I340" s="9">
        <v>15000000</v>
      </c>
      <c r="J340" s="9">
        <v>15000000</v>
      </c>
      <c r="K340" s="41">
        <v>0</v>
      </c>
      <c r="L340" s="8">
        <v>0</v>
      </c>
      <c r="M340" s="8" t="s">
        <v>107956</v>
      </c>
      <c r="N340" s="8" t="s">
        <v>3650</v>
      </c>
      <c r="O340" s="8" t="s">
        <v>108164</v>
      </c>
      <c r="P340" s="8">
        <v>7417700</v>
      </c>
      <c r="Q340" s="10" t="s">
        <v>107915</v>
      </c>
    </row>
    <row r="341" spans="1:18" ht="69.75" customHeight="1" x14ac:dyDescent="0.2">
      <c r="A341" s="8">
        <v>80111701</v>
      </c>
      <c r="B341" s="8" t="s">
        <v>108176</v>
      </c>
      <c r="C341" s="8">
        <v>8</v>
      </c>
      <c r="D341" s="8">
        <v>8</v>
      </c>
      <c r="E341" s="8">
        <v>5</v>
      </c>
      <c r="F341" s="8">
        <v>1</v>
      </c>
      <c r="G341" s="8" t="s">
        <v>133</v>
      </c>
      <c r="H341" s="8">
        <v>0</v>
      </c>
      <c r="I341" s="9">
        <v>11000179</v>
      </c>
      <c r="J341" s="9">
        <v>11000179</v>
      </c>
      <c r="K341" s="41">
        <v>0</v>
      </c>
      <c r="L341" s="8">
        <v>0</v>
      </c>
      <c r="M341" s="8" t="s">
        <v>107956</v>
      </c>
      <c r="N341" s="8" t="s">
        <v>3650</v>
      </c>
      <c r="O341" s="8" t="s">
        <v>108164</v>
      </c>
      <c r="P341" s="8">
        <v>7417700</v>
      </c>
      <c r="Q341" s="10" t="s">
        <v>107915</v>
      </c>
    </row>
    <row r="342" spans="1:18" ht="76.5" customHeight="1" x14ac:dyDescent="0.2">
      <c r="A342" s="8">
        <v>83121700</v>
      </c>
      <c r="B342" s="8" t="s">
        <v>108177</v>
      </c>
      <c r="C342" s="8">
        <v>8</v>
      </c>
      <c r="D342" s="8">
        <v>8</v>
      </c>
      <c r="E342" s="8">
        <v>5</v>
      </c>
      <c r="F342" s="8">
        <v>1</v>
      </c>
      <c r="G342" s="54" t="s">
        <v>72</v>
      </c>
      <c r="H342" s="8">
        <v>0</v>
      </c>
      <c r="I342" s="9">
        <f>46860179-11000179</f>
        <v>35860000</v>
      </c>
      <c r="J342" s="9">
        <f>46860179-11000179</f>
        <v>35860000</v>
      </c>
      <c r="K342" s="41">
        <v>0</v>
      </c>
      <c r="L342" s="8">
        <v>0</v>
      </c>
      <c r="M342" s="8" t="s">
        <v>107956</v>
      </c>
      <c r="N342" s="8" t="s">
        <v>3650</v>
      </c>
      <c r="O342" s="8" t="s">
        <v>108164</v>
      </c>
      <c r="P342" s="8">
        <v>7417700</v>
      </c>
      <c r="Q342" s="10" t="s">
        <v>107915</v>
      </c>
    </row>
    <row r="343" spans="1:18" ht="76.5" customHeight="1" x14ac:dyDescent="0.2">
      <c r="A343" s="8">
        <v>86101705</v>
      </c>
      <c r="B343" s="8" t="s">
        <v>108178</v>
      </c>
      <c r="C343" s="8">
        <v>8</v>
      </c>
      <c r="D343" s="8">
        <v>8</v>
      </c>
      <c r="E343" s="8">
        <v>5</v>
      </c>
      <c r="F343" s="8">
        <v>1</v>
      </c>
      <c r="G343" s="8" t="s">
        <v>133</v>
      </c>
      <c r="H343" s="8">
        <v>0</v>
      </c>
      <c r="I343" s="9">
        <v>16000000</v>
      </c>
      <c r="J343" s="9">
        <v>16000000</v>
      </c>
      <c r="K343" s="41">
        <v>0</v>
      </c>
      <c r="L343" s="8">
        <v>0</v>
      </c>
      <c r="M343" s="8" t="s">
        <v>107956</v>
      </c>
      <c r="N343" s="8" t="s">
        <v>3650</v>
      </c>
      <c r="O343" s="8" t="s">
        <v>108164</v>
      </c>
      <c r="P343" s="8">
        <v>7417700</v>
      </c>
      <c r="Q343" s="10" t="s">
        <v>107915</v>
      </c>
    </row>
    <row r="344" spans="1:18" ht="103.5" customHeight="1" x14ac:dyDescent="0.2">
      <c r="A344" s="8">
        <v>90111500</v>
      </c>
      <c r="B344" s="8" t="s">
        <v>108179</v>
      </c>
      <c r="C344" s="8">
        <v>8</v>
      </c>
      <c r="D344" s="8">
        <v>8</v>
      </c>
      <c r="E344" s="8">
        <v>5</v>
      </c>
      <c r="F344" s="8">
        <v>1</v>
      </c>
      <c r="G344" s="54" t="s">
        <v>72</v>
      </c>
      <c r="H344" s="8">
        <v>0</v>
      </c>
      <c r="I344" s="9">
        <v>8000000</v>
      </c>
      <c r="J344" s="9">
        <v>80000000</v>
      </c>
      <c r="K344" s="41">
        <v>0</v>
      </c>
      <c r="L344" s="8">
        <v>0</v>
      </c>
      <c r="M344" s="8" t="s">
        <v>107956</v>
      </c>
      <c r="N344" s="8" t="s">
        <v>3650</v>
      </c>
      <c r="O344" s="8" t="s">
        <v>108164</v>
      </c>
      <c r="P344" s="8">
        <v>7417700</v>
      </c>
      <c r="Q344" s="10" t="s">
        <v>107915</v>
      </c>
    </row>
    <row r="345" spans="1:18" ht="56.25" customHeight="1" x14ac:dyDescent="0.2">
      <c r="A345" s="8" t="s">
        <v>108459</v>
      </c>
      <c r="B345" s="8" t="s">
        <v>108180</v>
      </c>
      <c r="C345" s="8">
        <v>8</v>
      </c>
      <c r="D345" s="8">
        <v>8</v>
      </c>
      <c r="E345" s="8">
        <v>2</v>
      </c>
      <c r="F345" s="8">
        <v>1</v>
      </c>
      <c r="G345" s="54" t="s">
        <v>72</v>
      </c>
      <c r="H345" s="8">
        <v>0</v>
      </c>
      <c r="I345" s="9">
        <v>25000000</v>
      </c>
      <c r="J345" s="9">
        <v>25000000</v>
      </c>
      <c r="K345" s="41">
        <v>0</v>
      </c>
      <c r="L345" s="8">
        <v>0</v>
      </c>
      <c r="M345" s="8" t="s">
        <v>107956</v>
      </c>
      <c r="N345" s="8" t="s">
        <v>3650</v>
      </c>
      <c r="O345" s="8" t="s">
        <v>108164</v>
      </c>
      <c r="P345" s="8">
        <v>7417700</v>
      </c>
      <c r="Q345" s="10" t="s">
        <v>107915</v>
      </c>
    </row>
    <row r="346" spans="1:18" ht="63.75" customHeight="1" x14ac:dyDescent="0.2">
      <c r="A346" s="8">
        <v>80111701</v>
      </c>
      <c r="B346" s="8" t="s">
        <v>108181</v>
      </c>
      <c r="C346" s="8">
        <v>7</v>
      </c>
      <c r="D346" s="8">
        <v>7</v>
      </c>
      <c r="E346" s="8">
        <v>5</v>
      </c>
      <c r="F346" s="8">
        <v>1</v>
      </c>
      <c r="G346" s="8" t="s">
        <v>133</v>
      </c>
      <c r="H346" s="8">
        <v>0</v>
      </c>
      <c r="I346" s="9">
        <v>15000000</v>
      </c>
      <c r="J346" s="9">
        <v>15000000</v>
      </c>
      <c r="K346" s="41">
        <v>0</v>
      </c>
      <c r="L346" s="8">
        <v>0</v>
      </c>
      <c r="M346" s="8" t="s">
        <v>107956</v>
      </c>
      <c r="N346" s="8" t="s">
        <v>3650</v>
      </c>
      <c r="O346" s="8" t="s">
        <v>108164</v>
      </c>
      <c r="P346" s="8">
        <v>7417700</v>
      </c>
      <c r="Q346" s="10" t="s">
        <v>107915</v>
      </c>
    </row>
    <row r="347" spans="1:18" ht="53.25" customHeight="1" x14ac:dyDescent="0.2">
      <c r="A347" s="8">
        <v>80111701</v>
      </c>
      <c r="B347" s="8" t="s">
        <v>108181</v>
      </c>
      <c r="C347" s="8">
        <v>7</v>
      </c>
      <c r="D347" s="8">
        <v>7</v>
      </c>
      <c r="E347" s="8">
        <v>5</v>
      </c>
      <c r="F347" s="8">
        <v>1</v>
      </c>
      <c r="G347" s="8" t="s">
        <v>133</v>
      </c>
      <c r="H347" s="8">
        <v>0</v>
      </c>
      <c r="I347" s="9">
        <f>3600000*5</f>
        <v>18000000</v>
      </c>
      <c r="J347" s="9">
        <f>3600000*5</f>
        <v>18000000</v>
      </c>
      <c r="K347" s="41">
        <v>0</v>
      </c>
      <c r="L347" s="8">
        <v>0</v>
      </c>
      <c r="M347" s="8" t="s">
        <v>107956</v>
      </c>
      <c r="N347" s="8" t="s">
        <v>3650</v>
      </c>
      <c r="O347" s="8" t="s">
        <v>108164</v>
      </c>
      <c r="P347" s="8">
        <v>7417700</v>
      </c>
      <c r="Q347" s="10" t="s">
        <v>107915</v>
      </c>
    </row>
    <row r="348" spans="1:18" ht="53.25" customHeight="1" x14ac:dyDescent="0.2">
      <c r="A348" s="8">
        <v>80111701</v>
      </c>
      <c r="B348" s="8" t="s">
        <v>108181</v>
      </c>
      <c r="C348" s="8">
        <v>7</v>
      </c>
      <c r="D348" s="8">
        <v>7</v>
      </c>
      <c r="E348" s="8">
        <v>5</v>
      </c>
      <c r="F348" s="8">
        <v>1</v>
      </c>
      <c r="G348" s="8" t="s">
        <v>133</v>
      </c>
      <c r="H348" s="8">
        <v>0</v>
      </c>
      <c r="I348" s="9">
        <f t="shared" ref="I348:J350" si="5">3600000*5</f>
        <v>18000000</v>
      </c>
      <c r="J348" s="9">
        <f t="shared" si="5"/>
        <v>18000000</v>
      </c>
      <c r="K348" s="41">
        <v>0</v>
      </c>
      <c r="L348" s="8">
        <v>0</v>
      </c>
      <c r="M348" s="8" t="s">
        <v>107956</v>
      </c>
      <c r="N348" s="8" t="s">
        <v>3650</v>
      </c>
      <c r="O348" s="8" t="s">
        <v>108164</v>
      </c>
      <c r="P348" s="8">
        <v>7417700</v>
      </c>
      <c r="Q348" s="10" t="s">
        <v>107915</v>
      </c>
    </row>
    <row r="349" spans="1:18" ht="53.25" customHeight="1" x14ac:dyDescent="0.2">
      <c r="A349" s="8">
        <v>80111701</v>
      </c>
      <c r="B349" s="8" t="s">
        <v>108181</v>
      </c>
      <c r="C349" s="8">
        <v>7</v>
      </c>
      <c r="D349" s="8">
        <v>7</v>
      </c>
      <c r="E349" s="8">
        <v>5</v>
      </c>
      <c r="F349" s="8">
        <v>1</v>
      </c>
      <c r="G349" s="8" t="s">
        <v>133</v>
      </c>
      <c r="H349" s="8">
        <v>0</v>
      </c>
      <c r="I349" s="9">
        <f t="shared" si="5"/>
        <v>18000000</v>
      </c>
      <c r="J349" s="9">
        <f t="shared" si="5"/>
        <v>18000000</v>
      </c>
      <c r="K349" s="41">
        <v>0</v>
      </c>
      <c r="L349" s="8">
        <v>0</v>
      </c>
      <c r="M349" s="8" t="s">
        <v>107956</v>
      </c>
      <c r="N349" s="8" t="s">
        <v>3650</v>
      </c>
      <c r="O349" s="8" t="s">
        <v>108164</v>
      </c>
      <c r="P349" s="8">
        <v>7417700</v>
      </c>
      <c r="Q349" s="10" t="s">
        <v>107915</v>
      </c>
    </row>
    <row r="350" spans="1:18" ht="53.25" customHeight="1" x14ac:dyDescent="0.2">
      <c r="A350" s="8">
        <v>80111701</v>
      </c>
      <c r="B350" s="8" t="s">
        <v>108181</v>
      </c>
      <c r="C350" s="8">
        <v>7</v>
      </c>
      <c r="D350" s="8">
        <v>7</v>
      </c>
      <c r="E350" s="8">
        <v>5</v>
      </c>
      <c r="F350" s="8">
        <v>1</v>
      </c>
      <c r="G350" s="8" t="s">
        <v>133</v>
      </c>
      <c r="H350" s="8">
        <v>0</v>
      </c>
      <c r="I350" s="9">
        <f t="shared" si="5"/>
        <v>18000000</v>
      </c>
      <c r="J350" s="9">
        <f t="shared" si="5"/>
        <v>18000000</v>
      </c>
      <c r="K350" s="41">
        <v>0</v>
      </c>
      <c r="L350" s="8">
        <v>0</v>
      </c>
      <c r="M350" s="8" t="s">
        <v>107956</v>
      </c>
      <c r="N350" s="8" t="s">
        <v>3650</v>
      </c>
      <c r="O350" s="8" t="s">
        <v>108164</v>
      </c>
      <c r="P350" s="8">
        <v>7417700</v>
      </c>
      <c r="Q350" s="10" t="s">
        <v>107915</v>
      </c>
    </row>
    <row r="351" spans="1:18" s="40" customFormat="1" ht="177.75" customHeight="1" x14ac:dyDescent="0.2">
      <c r="A351" s="55">
        <v>80111701</v>
      </c>
      <c r="B351" s="56" t="s">
        <v>108182</v>
      </c>
      <c r="C351" s="56">
        <v>8</v>
      </c>
      <c r="D351" s="56">
        <v>8</v>
      </c>
      <c r="E351" s="8">
        <v>4</v>
      </c>
      <c r="F351" s="8">
        <v>1</v>
      </c>
      <c r="G351" s="14" t="s">
        <v>133</v>
      </c>
      <c r="H351" s="56">
        <v>0</v>
      </c>
      <c r="I351" s="57">
        <v>6276000</v>
      </c>
      <c r="J351" s="57">
        <v>154000000</v>
      </c>
      <c r="K351" s="56">
        <v>0</v>
      </c>
      <c r="L351" s="56">
        <v>0</v>
      </c>
      <c r="M351" s="8" t="s">
        <v>107956</v>
      </c>
      <c r="N351" s="8" t="s">
        <v>3650</v>
      </c>
      <c r="O351" s="8" t="s">
        <v>107916</v>
      </c>
      <c r="P351" s="8">
        <v>7417700</v>
      </c>
      <c r="Q351" s="45" t="s">
        <v>107917</v>
      </c>
      <c r="R351" s="58"/>
    </row>
    <row r="352" spans="1:18" s="40" customFormat="1" ht="177.75" customHeight="1" x14ac:dyDescent="0.2">
      <c r="A352" s="55">
        <v>80111701</v>
      </c>
      <c r="B352" s="56" t="s">
        <v>108183</v>
      </c>
      <c r="C352" s="56">
        <v>8</v>
      </c>
      <c r="D352" s="56">
        <v>8</v>
      </c>
      <c r="E352" s="8">
        <v>4</v>
      </c>
      <c r="F352" s="8">
        <v>1</v>
      </c>
      <c r="G352" s="14" t="s">
        <v>133</v>
      </c>
      <c r="H352" s="56">
        <v>0</v>
      </c>
      <c r="I352" s="57">
        <v>6276000</v>
      </c>
      <c r="J352" s="57">
        <v>147724000</v>
      </c>
      <c r="K352" s="56">
        <v>0</v>
      </c>
      <c r="L352" s="56">
        <v>0</v>
      </c>
      <c r="M352" s="8" t="s">
        <v>107956</v>
      </c>
      <c r="N352" s="8" t="s">
        <v>3650</v>
      </c>
      <c r="O352" s="8" t="s">
        <v>107916</v>
      </c>
      <c r="P352" s="8">
        <v>7417700</v>
      </c>
      <c r="Q352" s="45" t="s">
        <v>107917</v>
      </c>
      <c r="R352" s="58"/>
    </row>
    <row r="353" spans="1:331" s="40" customFormat="1" ht="177.75" customHeight="1" x14ac:dyDescent="0.2">
      <c r="A353" s="55">
        <v>80111701</v>
      </c>
      <c r="B353" s="56" t="s">
        <v>108184</v>
      </c>
      <c r="C353" s="56">
        <v>8</v>
      </c>
      <c r="D353" s="56">
        <v>8</v>
      </c>
      <c r="E353" s="8">
        <v>4</v>
      </c>
      <c r="F353" s="8">
        <v>1</v>
      </c>
      <c r="G353" s="14" t="s">
        <v>133</v>
      </c>
      <c r="H353" s="56">
        <v>0</v>
      </c>
      <c r="I353" s="57">
        <v>6276000</v>
      </c>
      <c r="J353" s="57">
        <v>141448000</v>
      </c>
      <c r="K353" s="56">
        <v>0</v>
      </c>
      <c r="L353" s="56">
        <v>0</v>
      </c>
      <c r="M353" s="8" t="s">
        <v>107956</v>
      </c>
      <c r="N353" s="8" t="s">
        <v>3650</v>
      </c>
      <c r="O353" s="8" t="s">
        <v>107916</v>
      </c>
      <c r="P353" s="8">
        <v>7417700</v>
      </c>
      <c r="Q353" s="45" t="s">
        <v>107917</v>
      </c>
      <c r="R353" s="58"/>
    </row>
    <row r="354" spans="1:331" s="40" customFormat="1" ht="177.75" customHeight="1" x14ac:dyDescent="0.2">
      <c r="A354" s="55">
        <v>80111701</v>
      </c>
      <c r="B354" s="56" t="s">
        <v>108185</v>
      </c>
      <c r="C354" s="56">
        <v>8</v>
      </c>
      <c r="D354" s="56">
        <v>8</v>
      </c>
      <c r="E354" s="8">
        <v>4</v>
      </c>
      <c r="F354" s="8" t="s">
        <v>217</v>
      </c>
      <c r="G354" s="14" t="s">
        <v>133</v>
      </c>
      <c r="H354" s="56">
        <v>0</v>
      </c>
      <c r="I354" s="57">
        <v>6276000</v>
      </c>
      <c r="J354" s="57">
        <v>135172000</v>
      </c>
      <c r="K354" s="56">
        <v>0</v>
      </c>
      <c r="L354" s="56">
        <v>0</v>
      </c>
      <c r="M354" s="8" t="s">
        <v>107956</v>
      </c>
      <c r="N354" s="8" t="s">
        <v>3650</v>
      </c>
      <c r="O354" s="8" t="s">
        <v>107916</v>
      </c>
      <c r="P354" s="8">
        <v>7417700</v>
      </c>
      <c r="Q354" s="45" t="s">
        <v>107917</v>
      </c>
      <c r="R354" s="58"/>
    </row>
    <row r="355" spans="1:331" s="40" customFormat="1" ht="177.75" customHeight="1" x14ac:dyDescent="0.2">
      <c r="A355" s="55">
        <v>80111701</v>
      </c>
      <c r="B355" s="56" t="s">
        <v>108186</v>
      </c>
      <c r="C355" s="56">
        <v>8</v>
      </c>
      <c r="D355" s="56">
        <v>8</v>
      </c>
      <c r="E355" s="8">
        <v>4</v>
      </c>
      <c r="F355" s="8">
        <v>1</v>
      </c>
      <c r="G355" s="14" t="s">
        <v>133</v>
      </c>
      <c r="H355" s="56">
        <v>0</v>
      </c>
      <c r="I355" s="57">
        <v>14000000</v>
      </c>
      <c r="J355" s="57">
        <v>121172000</v>
      </c>
      <c r="K355" s="56">
        <v>0</v>
      </c>
      <c r="L355" s="56">
        <v>0</v>
      </c>
      <c r="M355" s="8" t="s">
        <v>107956</v>
      </c>
      <c r="N355" s="8" t="s">
        <v>3650</v>
      </c>
      <c r="O355" s="8" t="s">
        <v>107916</v>
      </c>
      <c r="P355" s="8">
        <v>7417700</v>
      </c>
      <c r="Q355" s="45" t="s">
        <v>107917</v>
      </c>
      <c r="R355" s="58"/>
    </row>
    <row r="356" spans="1:331" s="40" customFormat="1" ht="177.75" customHeight="1" x14ac:dyDescent="0.2">
      <c r="A356" s="55">
        <v>82101800</v>
      </c>
      <c r="B356" s="56" t="s">
        <v>108187</v>
      </c>
      <c r="C356" s="56">
        <v>8</v>
      </c>
      <c r="D356" s="56">
        <v>8</v>
      </c>
      <c r="E356" s="8">
        <v>4</v>
      </c>
      <c r="F356" s="8">
        <v>1</v>
      </c>
      <c r="G356" s="14" t="s">
        <v>51</v>
      </c>
      <c r="H356" s="56">
        <v>0</v>
      </c>
      <c r="I356" s="57">
        <v>299966702</v>
      </c>
      <c r="J356" s="57">
        <v>299966702</v>
      </c>
      <c r="K356" s="56">
        <v>0</v>
      </c>
      <c r="L356" s="56">
        <v>0</v>
      </c>
      <c r="M356" s="8" t="s">
        <v>107956</v>
      </c>
      <c r="N356" s="8" t="s">
        <v>3650</v>
      </c>
      <c r="O356" s="8" t="s">
        <v>107916</v>
      </c>
      <c r="P356" s="8">
        <v>7417700</v>
      </c>
      <c r="Q356" s="45" t="s">
        <v>107917</v>
      </c>
      <c r="R356" s="58"/>
    </row>
    <row r="357" spans="1:331" s="40" customFormat="1" ht="177.75" customHeight="1" x14ac:dyDescent="0.2">
      <c r="A357" s="55">
        <v>80111701</v>
      </c>
      <c r="B357" s="56" t="s">
        <v>108188</v>
      </c>
      <c r="C357" s="56">
        <v>8</v>
      </c>
      <c r="D357" s="56">
        <v>8</v>
      </c>
      <c r="E357" s="8">
        <v>4</v>
      </c>
      <c r="F357" s="8">
        <v>1</v>
      </c>
      <c r="G357" s="14" t="s">
        <v>133</v>
      </c>
      <c r="H357" s="56">
        <v>0</v>
      </c>
      <c r="I357" s="57">
        <v>11192000</v>
      </c>
      <c r="J357" s="57">
        <v>13616000</v>
      </c>
      <c r="K357" s="56">
        <v>0</v>
      </c>
      <c r="L357" s="56">
        <v>0</v>
      </c>
      <c r="M357" s="8" t="s">
        <v>107956</v>
      </c>
      <c r="N357" s="8" t="s">
        <v>3650</v>
      </c>
      <c r="O357" s="8" t="s">
        <v>107916</v>
      </c>
      <c r="P357" s="8">
        <v>7417700</v>
      </c>
      <c r="Q357" s="45" t="s">
        <v>107917</v>
      </c>
      <c r="R357" s="58"/>
    </row>
    <row r="358" spans="1:331" ht="114.75" x14ac:dyDescent="0.2">
      <c r="A358" s="8">
        <v>80111701</v>
      </c>
      <c r="B358" s="12" t="s">
        <v>108189</v>
      </c>
      <c r="C358" s="8">
        <v>8</v>
      </c>
      <c r="D358" s="8">
        <v>8</v>
      </c>
      <c r="E358" s="8">
        <v>5</v>
      </c>
      <c r="F358" s="8">
        <v>1</v>
      </c>
      <c r="G358" s="8" t="s">
        <v>133</v>
      </c>
      <c r="H358" s="8">
        <v>0</v>
      </c>
      <c r="I358" s="35">
        <v>10600000</v>
      </c>
      <c r="J358" s="35">
        <v>10600000</v>
      </c>
      <c r="K358" s="56">
        <v>0</v>
      </c>
      <c r="L358" s="56">
        <v>0</v>
      </c>
      <c r="M358" s="8" t="s">
        <v>107956</v>
      </c>
      <c r="N358" s="8" t="s">
        <v>3650</v>
      </c>
      <c r="O358" s="8" t="s">
        <v>107918</v>
      </c>
      <c r="P358" s="8">
        <v>7417700</v>
      </c>
      <c r="Q358" s="10" t="s">
        <v>107919</v>
      </c>
    </row>
    <row r="359" spans="1:331" ht="51" x14ac:dyDescent="0.2">
      <c r="A359" s="8">
        <v>80111701</v>
      </c>
      <c r="B359" s="12" t="s">
        <v>108190</v>
      </c>
      <c r="C359" s="8">
        <v>8</v>
      </c>
      <c r="D359" s="8">
        <v>8</v>
      </c>
      <c r="E359" s="8">
        <v>5</v>
      </c>
      <c r="F359" s="8">
        <v>1</v>
      </c>
      <c r="G359" s="8" t="s">
        <v>133</v>
      </c>
      <c r="H359" s="8">
        <v>0</v>
      </c>
      <c r="I359" s="35">
        <f>2800000*5</f>
        <v>14000000</v>
      </c>
      <c r="J359" s="35">
        <f>2800000*5</f>
        <v>14000000</v>
      </c>
      <c r="K359" s="56">
        <v>0</v>
      </c>
      <c r="L359" s="56">
        <v>0</v>
      </c>
      <c r="M359" s="8" t="s">
        <v>107956</v>
      </c>
      <c r="N359" s="8" t="s">
        <v>3650</v>
      </c>
      <c r="O359" s="8" t="s">
        <v>107918</v>
      </c>
      <c r="P359" s="8">
        <v>7417700</v>
      </c>
      <c r="Q359" s="10" t="s">
        <v>107919</v>
      </c>
    </row>
    <row r="360" spans="1:331" ht="173.25" customHeight="1" x14ac:dyDescent="0.2">
      <c r="A360" s="8">
        <v>80111701</v>
      </c>
      <c r="B360" s="12" t="s">
        <v>108191</v>
      </c>
      <c r="C360" s="8">
        <v>8</v>
      </c>
      <c r="D360" s="8">
        <v>8</v>
      </c>
      <c r="E360" s="8">
        <v>5</v>
      </c>
      <c r="F360" s="8">
        <v>1</v>
      </c>
      <c r="G360" s="14" t="s">
        <v>133</v>
      </c>
      <c r="H360" s="56">
        <v>0</v>
      </c>
      <c r="I360" s="35">
        <v>14000000</v>
      </c>
      <c r="J360" s="35">
        <v>14000000</v>
      </c>
      <c r="K360" s="56">
        <v>0</v>
      </c>
      <c r="L360" s="56">
        <v>0</v>
      </c>
      <c r="M360" s="8" t="s">
        <v>107956</v>
      </c>
      <c r="N360" s="8" t="s">
        <v>3650</v>
      </c>
      <c r="O360" s="8" t="s">
        <v>107918</v>
      </c>
      <c r="P360" s="8">
        <v>7417700</v>
      </c>
      <c r="Q360" s="10" t="s">
        <v>107919</v>
      </c>
      <c r="R360" s="7"/>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40"/>
      <c r="CP360" s="40"/>
      <c r="CQ360" s="40"/>
      <c r="CR360" s="40"/>
      <c r="CS360" s="40"/>
      <c r="CT360" s="40"/>
      <c r="CU360" s="40"/>
      <c r="CV360" s="40"/>
      <c r="CW360" s="40"/>
      <c r="CX360" s="40"/>
      <c r="CY360" s="40"/>
      <c r="CZ360" s="40"/>
      <c r="DA360" s="40"/>
      <c r="DB360" s="40"/>
      <c r="DC360" s="40"/>
      <c r="DD360" s="40"/>
      <c r="DE360" s="40"/>
      <c r="DF360" s="40"/>
      <c r="DG360" s="40"/>
      <c r="DH360" s="40"/>
      <c r="DI360" s="40"/>
      <c r="DJ360" s="40"/>
      <c r="DK360" s="40"/>
      <c r="DL360" s="40"/>
      <c r="DM360" s="40"/>
      <c r="DN360" s="40"/>
      <c r="DO360" s="40"/>
      <c r="DP360" s="40"/>
      <c r="DQ360" s="40"/>
      <c r="DR360" s="40"/>
      <c r="DS360" s="40"/>
      <c r="DT360" s="40"/>
      <c r="DU360" s="40"/>
      <c r="DV360" s="40"/>
      <c r="DW360" s="40"/>
      <c r="DX360" s="40"/>
      <c r="DY360" s="40"/>
      <c r="DZ360" s="40"/>
      <c r="EA360" s="40"/>
      <c r="EB360" s="40"/>
      <c r="EC360" s="40"/>
      <c r="ED360" s="40"/>
      <c r="EE360" s="40"/>
      <c r="EF360" s="40"/>
      <c r="EG360" s="40"/>
      <c r="EH360" s="40"/>
      <c r="EI360" s="40"/>
      <c r="EJ360" s="40"/>
      <c r="EK360" s="40"/>
      <c r="EL360" s="40"/>
      <c r="EM360" s="40"/>
      <c r="EN360" s="40"/>
      <c r="EO360" s="40"/>
      <c r="EP360" s="40"/>
      <c r="EQ360" s="40"/>
      <c r="ER360" s="40"/>
      <c r="ES360" s="40"/>
      <c r="ET360" s="40"/>
      <c r="EU360" s="40"/>
      <c r="EV360" s="40"/>
      <c r="EW360" s="40"/>
      <c r="EX360" s="40"/>
      <c r="EY360" s="40"/>
      <c r="EZ360" s="40"/>
      <c r="FA360" s="40"/>
      <c r="FB360" s="40"/>
      <c r="FC360" s="40"/>
      <c r="FD360" s="40"/>
      <c r="FE360" s="40"/>
      <c r="FF360" s="40"/>
      <c r="FG360" s="40"/>
      <c r="FH360" s="40"/>
      <c r="FI360" s="40"/>
      <c r="FJ360" s="40"/>
      <c r="FK360" s="40"/>
      <c r="FL360" s="40"/>
      <c r="FM360" s="40"/>
      <c r="FN360" s="40"/>
      <c r="FO360" s="40"/>
      <c r="FP360" s="40"/>
      <c r="FQ360" s="40"/>
      <c r="FR360" s="40"/>
      <c r="FS360" s="40"/>
      <c r="FT360" s="40"/>
      <c r="FU360" s="40"/>
      <c r="FV360" s="40"/>
      <c r="FW360" s="40"/>
      <c r="FX360" s="40"/>
      <c r="FY360" s="40"/>
      <c r="FZ360" s="40"/>
      <c r="GA360" s="40"/>
      <c r="GB360" s="40"/>
      <c r="GC360" s="40"/>
      <c r="GD360" s="40"/>
      <c r="GE360" s="40"/>
      <c r="GF360" s="40"/>
      <c r="GG360" s="40"/>
      <c r="GH360" s="40"/>
      <c r="GI360" s="40"/>
      <c r="GJ360" s="40"/>
      <c r="GK360" s="40"/>
      <c r="GL360" s="40"/>
      <c r="GM360" s="40"/>
      <c r="GN360" s="40"/>
      <c r="GO360" s="40"/>
      <c r="GP360" s="40"/>
      <c r="GQ360" s="40"/>
      <c r="GR360" s="40"/>
      <c r="GS360" s="40"/>
      <c r="GT360" s="40"/>
      <c r="GU360" s="40"/>
      <c r="GV360" s="40"/>
      <c r="GW360" s="40"/>
      <c r="GX360" s="40"/>
      <c r="GY360" s="40"/>
      <c r="GZ360" s="40"/>
      <c r="HA360" s="40"/>
      <c r="HB360" s="40"/>
      <c r="HC360" s="40"/>
      <c r="HD360" s="40"/>
      <c r="HE360" s="40"/>
      <c r="HF360" s="40"/>
      <c r="HG360" s="40"/>
      <c r="HH360" s="40"/>
      <c r="HI360" s="40"/>
      <c r="HJ360" s="40"/>
      <c r="HK360" s="40"/>
      <c r="HL360" s="40"/>
      <c r="HM360" s="40"/>
      <c r="HN360" s="40"/>
      <c r="HO360" s="40"/>
      <c r="HP360" s="40"/>
      <c r="HQ360" s="40"/>
      <c r="HR360" s="40"/>
      <c r="HS360" s="40"/>
      <c r="HT360" s="40"/>
      <c r="HU360" s="40"/>
      <c r="HV360" s="40"/>
      <c r="HW360" s="40"/>
      <c r="HX360" s="40"/>
      <c r="HY360" s="40"/>
      <c r="HZ360" s="40"/>
      <c r="IA360" s="40"/>
      <c r="IB360" s="40"/>
      <c r="IC360" s="40"/>
      <c r="ID360" s="40"/>
      <c r="IE360" s="40"/>
      <c r="IF360" s="40"/>
      <c r="IG360" s="40"/>
      <c r="IH360" s="40"/>
      <c r="II360" s="40"/>
      <c r="IJ360" s="40"/>
      <c r="IK360" s="40"/>
      <c r="IL360" s="40"/>
      <c r="IM360" s="40"/>
      <c r="IN360" s="40"/>
      <c r="IO360" s="40"/>
      <c r="IP360" s="40"/>
      <c r="IQ360" s="40"/>
      <c r="IR360" s="40"/>
      <c r="IS360" s="40"/>
      <c r="IT360" s="40"/>
      <c r="IU360" s="40"/>
      <c r="IV360" s="40"/>
      <c r="IW360" s="40"/>
      <c r="IX360" s="40"/>
      <c r="IY360" s="40"/>
      <c r="IZ360" s="40"/>
      <c r="JA360" s="40"/>
      <c r="JB360" s="40"/>
      <c r="JC360" s="40"/>
      <c r="JD360" s="40"/>
      <c r="JE360" s="40"/>
      <c r="JF360" s="40"/>
      <c r="JG360" s="40"/>
      <c r="JH360" s="40"/>
      <c r="JI360" s="40"/>
      <c r="JJ360" s="40"/>
      <c r="JK360" s="40"/>
      <c r="JL360" s="40"/>
      <c r="JM360" s="40"/>
      <c r="JN360" s="40"/>
      <c r="JO360" s="40"/>
      <c r="JP360" s="40"/>
      <c r="JQ360" s="40"/>
      <c r="JR360" s="40"/>
      <c r="JS360" s="40"/>
      <c r="JT360" s="40"/>
      <c r="JU360" s="40"/>
      <c r="JV360" s="40"/>
      <c r="JW360" s="40"/>
      <c r="JX360" s="40"/>
      <c r="JY360" s="40"/>
      <c r="JZ360" s="40"/>
      <c r="KA360" s="40"/>
      <c r="KB360" s="40"/>
      <c r="KC360" s="40"/>
      <c r="KD360" s="40"/>
      <c r="KE360" s="40"/>
      <c r="KF360" s="40"/>
      <c r="KG360" s="40"/>
      <c r="KH360" s="40"/>
      <c r="KI360" s="40"/>
      <c r="KJ360" s="40"/>
      <c r="KK360" s="40"/>
      <c r="KL360" s="40"/>
      <c r="KM360" s="40"/>
      <c r="KN360" s="40"/>
      <c r="KO360" s="40"/>
      <c r="KP360" s="40"/>
      <c r="KQ360" s="40"/>
      <c r="KR360" s="40"/>
      <c r="KS360" s="40"/>
      <c r="KT360" s="40"/>
      <c r="KU360" s="40"/>
      <c r="KV360" s="40"/>
      <c r="KW360" s="40"/>
      <c r="KX360" s="40"/>
      <c r="KY360" s="40"/>
      <c r="KZ360" s="40"/>
      <c r="LA360" s="40"/>
      <c r="LB360" s="40"/>
      <c r="LC360" s="40"/>
      <c r="LD360" s="40"/>
      <c r="LE360" s="40"/>
      <c r="LF360" s="40"/>
      <c r="LG360" s="40"/>
      <c r="LH360" s="40"/>
      <c r="LI360" s="40"/>
      <c r="LJ360" s="40"/>
      <c r="LK360" s="40"/>
      <c r="LL360" s="40"/>
      <c r="LM360" s="40"/>
      <c r="LN360" s="40"/>
      <c r="LO360" s="40"/>
      <c r="LP360" s="40"/>
      <c r="LQ360" s="40"/>
      <c r="LR360" s="40"/>
      <c r="LS360" s="40"/>
    </row>
    <row r="361" spans="1:331" ht="51" x14ac:dyDescent="0.2">
      <c r="A361" s="8">
        <v>80111701</v>
      </c>
      <c r="B361" s="12" t="s">
        <v>108192</v>
      </c>
      <c r="C361" s="8">
        <v>8</v>
      </c>
      <c r="D361" s="8">
        <v>8</v>
      </c>
      <c r="E361" s="8">
        <v>5</v>
      </c>
      <c r="F361" s="8">
        <v>1</v>
      </c>
      <c r="G361" s="14" t="s">
        <v>133</v>
      </c>
      <c r="H361" s="8">
        <v>0</v>
      </c>
      <c r="I361" s="35">
        <v>14000000</v>
      </c>
      <c r="J361" s="35">
        <v>14000000</v>
      </c>
      <c r="K361" s="56">
        <v>0</v>
      </c>
      <c r="L361" s="56">
        <v>0</v>
      </c>
      <c r="M361" s="8" t="s">
        <v>107956</v>
      </c>
      <c r="N361" s="8" t="s">
        <v>3650</v>
      </c>
      <c r="O361" s="8" t="s">
        <v>107918</v>
      </c>
      <c r="P361" s="8">
        <v>7417700</v>
      </c>
      <c r="Q361" s="10" t="s">
        <v>107919</v>
      </c>
    </row>
    <row r="362" spans="1:331" ht="63.75" x14ac:dyDescent="0.2">
      <c r="A362" s="8">
        <v>80111701</v>
      </c>
      <c r="B362" s="12" t="s">
        <v>108193</v>
      </c>
      <c r="C362" s="8">
        <v>8</v>
      </c>
      <c r="D362" s="8">
        <v>8</v>
      </c>
      <c r="E362" s="8">
        <v>5</v>
      </c>
      <c r="F362" s="8">
        <v>1</v>
      </c>
      <c r="G362" s="14" t="s">
        <v>133</v>
      </c>
      <c r="H362" s="8">
        <v>0</v>
      </c>
      <c r="I362" s="35">
        <f>4000000*5</f>
        <v>20000000</v>
      </c>
      <c r="J362" s="35">
        <f>4000000*5</f>
        <v>20000000</v>
      </c>
      <c r="K362" s="56">
        <v>0</v>
      </c>
      <c r="L362" s="56">
        <v>0</v>
      </c>
      <c r="M362" s="8" t="s">
        <v>107956</v>
      </c>
      <c r="N362" s="8" t="s">
        <v>3650</v>
      </c>
      <c r="O362" s="8" t="s">
        <v>107918</v>
      </c>
      <c r="P362" s="8">
        <v>7417700</v>
      </c>
      <c r="Q362" s="10" t="s">
        <v>107919</v>
      </c>
    </row>
    <row r="363" spans="1:331" ht="63.75" x14ac:dyDescent="0.2">
      <c r="A363" s="8">
        <v>80111701</v>
      </c>
      <c r="B363" s="12" t="s">
        <v>108194</v>
      </c>
      <c r="C363" s="8">
        <v>8</v>
      </c>
      <c r="D363" s="8">
        <v>8</v>
      </c>
      <c r="E363" s="8">
        <v>5</v>
      </c>
      <c r="F363" s="8">
        <v>1</v>
      </c>
      <c r="G363" s="14" t="s">
        <v>133</v>
      </c>
      <c r="H363" s="8">
        <v>0</v>
      </c>
      <c r="I363" s="35">
        <f>1800000*5</f>
        <v>9000000</v>
      </c>
      <c r="J363" s="35">
        <f>1800000*5</f>
        <v>9000000</v>
      </c>
      <c r="K363" s="56">
        <v>0</v>
      </c>
      <c r="L363" s="56">
        <v>0</v>
      </c>
      <c r="M363" s="8" t="s">
        <v>107956</v>
      </c>
      <c r="N363" s="8" t="s">
        <v>3650</v>
      </c>
      <c r="O363" s="8" t="s">
        <v>107918</v>
      </c>
      <c r="P363" s="8">
        <v>7417700</v>
      </c>
      <c r="Q363" s="10" t="s">
        <v>107919</v>
      </c>
    </row>
    <row r="364" spans="1:331" ht="63.75" x14ac:dyDescent="0.2">
      <c r="A364" s="8">
        <v>80111701</v>
      </c>
      <c r="B364" s="12" t="s">
        <v>108195</v>
      </c>
      <c r="C364" s="8">
        <v>8</v>
      </c>
      <c r="D364" s="8">
        <v>8</v>
      </c>
      <c r="E364" s="8">
        <v>5</v>
      </c>
      <c r="F364" s="8">
        <v>1</v>
      </c>
      <c r="G364" s="14" t="s">
        <v>133</v>
      </c>
      <c r="H364" s="8">
        <v>0</v>
      </c>
      <c r="I364" s="35">
        <f>2800000*5</f>
        <v>14000000</v>
      </c>
      <c r="J364" s="35">
        <f>2800000*5</f>
        <v>14000000</v>
      </c>
      <c r="K364" s="56">
        <v>0</v>
      </c>
      <c r="L364" s="56">
        <v>0</v>
      </c>
      <c r="M364" s="8" t="s">
        <v>107956</v>
      </c>
      <c r="N364" s="8" t="s">
        <v>3650</v>
      </c>
      <c r="O364" s="8" t="s">
        <v>107918</v>
      </c>
      <c r="P364" s="8">
        <v>7417700</v>
      </c>
      <c r="Q364" s="10" t="s">
        <v>107919</v>
      </c>
    </row>
    <row r="365" spans="1:331" ht="63.75" x14ac:dyDescent="0.2">
      <c r="A365" s="8">
        <v>80111701</v>
      </c>
      <c r="B365" s="12" t="s">
        <v>108196</v>
      </c>
      <c r="C365" s="8">
        <v>8</v>
      </c>
      <c r="D365" s="8">
        <v>8</v>
      </c>
      <c r="E365" s="8">
        <v>5</v>
      </c>
      <c r="F365" s="8">
        <v>1</v>
      </c>
      <c r="G365" s="14" t="s">
        <v>133</v>
      </c>
      <c r="H365" s="8">
        <v>0</v>
      </c>
      <c r="I365" s="35">
        <f>2800000*5</f>
        <v>14000000</v>
      </c>
      <c r="J365" s="35">
        <f>2800000*5</f>
        <v>14000000</v>
      </c>
      <c r="K365" s="56">
        <v>0</v>
      </c>
      <c r="L365" s="56">
        <v>0</v>
      </c>
      <c r="M365" s="8" t="s">
        <v>107956</v>
      </c>
      <c r="N365" s="8" t="s">
        <v>3650</v>
      </c>
      <c r="O365" s="8" t="s">
        <v>107918</v>
      </c>
      <c r="P365" s="8">
        <v>7417700</v>
      </c>
      <c r="Q365" s="10" t="s">
        <v>107919</v>
      </c>
    </row>
    <row r="366" spans="1:331" ht="63.75" x14ac:dyDescent="0.2">
      <c r="A366" s="8">
        <v>80111701</v>
      </c>
      <c r="B366" s="12" t="s">
        <v>108197</v>
      </c>
      <c r="C366" s="8">
        <v>8</v>
      </c>
      <c r="D366" s="8">
        <v>8</v>
      </c>
      <c r="E366" s="8">
        <v>5</v>
      </c>
      <c r="F366" s="8">
        <v>1</v>
      </c>
      <c r="G366" s="14" t="s">
        <v>133</v>
      </c>
      <c r="H366" s="8">
        <v>0</v>
      </c>
      <c r="I366" s="9">
        <v>14000000</v>
      </c>
      <c r="J366" s="9">
        <v>14000000</v>
      </c>
      <c r="K366" s="56">
        <v>0</v>
      </c>
      <c r="L366" s="56">
        <v>0</v>
      </c>
      <c r="M366" s="8" t="s">
        <v>107956</v>
      </c>
      <c r="N366" s="8" t="s">
        <v>3650</v>
      </c>
      <c r="O366" s="8" t="s">
        <v>107918</v>
      </c>
      <c r="P366" s="8">
        <v>7417700</v>
      </c>
      <c r="Q366" s="10" t="s">
        <v>107919</v>
      </c>
    </row>
    <row r="367" spans="1:331" ht="114.75" x14ac:dyDescent="0.2">
      <c r="A367" s="8">
        <v>80111701</v>
      </c>
      <c r="B367" s="12" t="s">
        <v>108198</v>
      </c>
      <c r="C367" s="8">
        <v>8</v>
      </c>
      <c r="D367" s="8">
        <v>8</v>
      </c>
      <c r="E367" s="8">
        <v>4</v>
      </c>
      <c r="F367" s="8">
        <v>1</v>
      </c>
      <c r="G367" s="14" t="s">
        <v>133</v>
      </c>
      <c r="H367" s="8">
        <v>0</v>
      </c>
      <c r="I367" s="35">
        <v>11200000</v>
      </c>
      <c r="J367" s="35">
        <v>11200000</v>
      </c>
      <c r="K367" s="56">
        <v>0</v>
      </c>
      <c r="L367" s="56">
        <v>0</v>
      </c>
      <c r="M367" s="8" t="s">
        <v>107956</v>
      </c>
      <c r="N367" s="8" t="s">
        <v>3650</v>
      </c>
      <c r="O367" s="8" t="s">
        <v>107918</v>
      </c>
      <c r="P367" s="8">
        <v>7417700</v>
      </c>
      <c r="Q367" s="10" t="s">
        <v>107919</v>
      </c>
    </row>
    <row r="368" spans="1:331" ht="127.5" x14ac:dyDescent="0.2">
      <c r="A368" s="8">
        <v>80111701</v>
      </c>
      <c r="B368" s="12" t="s">
        <v>108434</v>
      </c>
      <c r="C368" s="8">
        <v>8</v>
      </c>
      <c r="D368" s="8">
        <v>8</v>
      </c>
      <c r="E368" s="8">
        <v>4</v>
      </c>
      <c r="F368" s="8">
        <v>1</v>
      </c>
      <c r="G368" s="14" t="s">
        <v>133</v>
      </c>
      <c r="H368" s="8">
        <v>0</v>
      </c>
      <c r="I368" s="35">
        <v>11200000</v>
      </c>
      <c r="J368" s="35">
        <v>11200000</v>
      </c>
      <c r="K368" s="56">
        <v>0</v>
      </c>
      <c r="L368" s="56">
        <v>0</v>
      </c>
      <c r="M368" s="8" t="s">
        <v>107956</v>
      </c>
      <c r="N368" s="8" t="s">
        <v>3650</v>
      </c>
      <c r="O368" s="8" t="s">
        <v>107918</v>
      </c>
      <c r="P368" s="8">
        <v>7417700</v>
      </c>
      <c r="Q368" s="10" t="s">
        <v>107919</v>
      </c>
    </row>
    <row r="369" spans="1:17" ht="178.5" x14ac:dyDescent="0.2">
      <c r="A369" s="8">
        <v>80111701</v>
      </c>
      <c r="B369" s="12" t="s">
        <v>108199</v>
      </c>
      <c r="C369" s="8">
        <v>8</v>
      </c>
      <c r="D369" s="8">
        <v>8</v>
      </c>
      <c r="E369" s="8">
        <v>4</v>
      </c>
      <c r="F369" s="8">
        <v>1</v>
      </c>
      <c r="G369" s="14" t="s">
        <v>133</v>
      </c>
      <c r="H369" s="8">
        <v>0</v>
      </c>
      <c r="I369" s="35">
        <v>11200000</v>
      </c>
      <c r="J369" s="35">
        <v>11200000</v>
      </c>
      <c r="K369" s="56">
        <v>0</v>
      </c>
      <c r="L369" s="56">
        <v>0</v>
      </c>
      <c r="M369" s="8" t="s">
        <v>107956</v>
      </c>
      <c r="N369" s="8" t="s">
        <v>3650</v>
      </c>
      <c r="O369" s="8" t="s">
        <v>107918</v>
      </c>
      <c r="P369" s="8">
        <v>7417700</v>
      </c>
      <c r="Q369" s="10" t="s">
        <v>107919</v>
      </c>
    </row>
    <row r="370" spans="1:17" ht="51" x14ac:dyDescent="0.2">
      <c r="A370" s="8">
        <v>80111701</v>
      </c>
      <c r="B370" s="12" t="s">
        <v>108200</v>
      </c>
      <c r="C370" s="8">
        <v>8</v>
      </c>
      <c r="D370" s="8">
        <v>8</v>
      </c>
      <c r="E370" s="8">
        <v>5</v>
      </c>
      <c r="F370" s="8">
        <v>1</v>
      </c>
      <c r="G370" s="14" t="s">
        <v>133</v>
      </c>
      <c r="H370" s="8">
        <v>0</v>
      </c>
      <c r="I370" s="35">
        <v>14000000</v>
      </c>
      <c r="J370" s="35">
        <v>14000000</v>
      </c>
      <c r="K370" s="56">
        <v>0</v>
      </c>
      <c r="L370" s="56">
        <v>0</v>
      </c>
      <c r="M370" s="8" t="s">
        <v>107956</v>
      </c>
      <c r="N370" s="8" t="s">
        <v>3650</v>
      </c>
      <c r="O370" s="8" t="s">
        <v>107918</v>
      </c>
      <c r="P370" s="8">
        <v>7417700</v>
      </c>
      <c r="Q370" s="10" t="s">
        <v>107919</v>
      </c>
    </row>
    <row r="371" spans="1:17" ht="63.75" x14ac:dyDescent="0.2">
      <c r="A371" s="8">
        <v>80111701</v>
      </c>
      <c r="B371" s="12" t="s">
        <v>108201</v>
      </c>
      <c r="C371" s="8">
        <v>8</v>
      </c>
      <c r="D371" s="8">
        <v>8</v>
      </c>
      <c r="E371" s="8">
        <v>5</v>
      </c>
      <c r="F371" s="8">
        <v>1</v>
      </c>
      <c r="G371" s="14" t="s">
        <v>133</v>
      </c>
      <c r="H371" s="8">
        <v>0</v>
      </c>
      <c r="I371" s="35">
        <v>14000000</v>
      </c>
      <c r="J371" s="35">
        <v>14000000</v>
      </c>
      <c r="K371" s="56">
        <v>0</v>
      </c>
      <c r="L371" s="56">
        <v>0</v>
      </c>
      <c r="M371" s="8" t="s">
        <v>107956</v>
      </c>
      <c r="N371" s="8" t="s">
        <v>3650</v>
      </c>
      <c r="O371" s="8" t="s">
        <v>107918</v>
      </c>
      <c r="P371" s="8">
        <v>7417700</v>
      </c>
      <c r="Q371" s="10" t="s">
        <v>107919</v>
      </c>
    </row>
    <row r="372" spans="1:17" ht="38.25" x14ac:dyDescent="0.2">
      <c r="A372" s="8">
        <v>80111701</v>
      </c>
      <c r="B372" s="12" t="s">
        <v>108202</v>
      </c>
      <c r="C372" s="8">
        <v>8</v>
      </c>
      <c r="D372" s="8">
        <v>8</v>
      </c>
      <c r="E372" s="8">
        <v>5</v>
      </c>
      <c r="F372" s="8">
        <v>1</v>
      </c>
      <c r="G372" s="14" t="s">
        <v>133</v>
      </c>
      <c r="H372" s="8">
        <v>0</v>
      </c>
      <c r="I372" s="35">
        <v>14000000</v>
      </c>
      <c r="J372" s="35">
        <v>14000000</v>
      </c>
      <c r="K372" s="56">
        <v>0</v>
      </c>
      <c r="L372" s="56">
        <v>0</v>
      </c>
      <c r="M372" s="8" t="s">
        <v>107956</v>
      </c>
      <c r="N372" s="8" t="s">
        <v>3650</v>
      </c>
      <c r="O372" s="8" t="s">
        <v>107918</v>
      </c>
      <c r="P372" s="8">
        <v>7417700</v>
      </c>
      <c r="Q372" s="10" t="s">
        <v>107919</v>
      </c>
    </row>
    <row r="373" spans="1:17" ht="63.75" x14ac:dyDescent="0.2">
      <c r="A373" s="8">
        <v>80111701</v>
      </c>
      <c r="B373" s="12" t="s">
        <v>108203</v>
      </c>
      <c r="C373" s="8">
        <v>8</v>
      </c>
      <c r="D373" s="8">
        <v>8</v>
      </c>
      <c r="E373" s="8">
        <v>5</v>
      </c>
      <c r="F373" s="8">
        <v>1</v>
      </c>
      <c r="G373" s="14" t="s">
        <v>133</v>
      </c>
      <c r="H373" s="8">
        <v>0</v>
      </c>
      <c r="I373" s="35">
        <v>14000000</v>
      </c>
      <c r="J373" s="35">
        <v>14000000</v>
      </c>
      <c r="K373" s="56">
        <v>0</v>
      </c>
      <c r="L373" s="56">
        <v>0</v>
      </c>
      <c r="M373" s="8" t="s">
        <v>107956</v>
      </c>
      <c r="N373" s="8" t="s">
        <v>3650</v>
      </c>
      <c r="O373" s="8" t="s">
        <v>107918</v>
      </c>
      <c r="P373" s="8">
        <v>7417700</v>
      </c>
      <c r="Q373" s="10" t="s">
        <v>107919</v>
      </c>
    </row>
    <row r="374" spans="1:17" ht="51" x14ac:dyDescent="0.2">
      <c r="A374" s="8">
        <v>80111701</v>
      </c>
      <c r="B374" s="12" t="s">
        <v>108204</v>
      </c>
      <c r="C374" s="8">
        <v>8</v>
      </c>
      <c r="D374" s="8">
        <v>8</v>
      </c>
      <c r="E374" s="8">
        <v>5</v>
      </c>
      <c r="F374" s="8">
        <v>1</v>
      </c>
      <c r="G374" s="14" t="s">
        <v>133</v>
      </c>
      <c r="H374" s="8">
        <v>0</v>
      </c>
      <c r="I374" s="35">
        <v>14000000</v>
      </c>
      <c r="J374" s="35">
        <v>14000000</v>
      </c>
      <c r="K374" s="56">
        <v>0</v>
      </c>
      <c r="L374" s="56">
        <v>0</v>
      </c>
      <c r="M374" s="8" t="s">
        <v>107956</v>
      </c>
      <c r="N374" s="8" t="s">
        <v>3650</v>
      </c>
      <c r="O374" s="8" t="s">
        <v>107918</v>
      </c>
      <c r="P374" s="8">
        <v>7417700</v>
      </c>
      <c r="Q374" s="10" t="s">
        <v>107919</v>
      </c>
    </row>
    <row r="375" spans="1:17" ht="63.75" x14ac:dyDescent="0.2">
      <c r="A375" s="8">
        <v>80111701</v>
      </c>
      <c r="B375" s="12" t="s">
        <v>108205</v>
      </c>
      <c r="C375" s="8">
        <v>8</v>
      </c>
      <c r="D375" s="8">
        <v>8</v>
      </c>
      <c r="E375" s="8">
        <v>5</v>
      </c>
      <c r="F375" s="8">
        <v>1</v>
      </c>
      <c r="G375" s="14" t="s">
        <v>133</v>
      </c>
      <c r="H375" s="8">
        <v>0</v>
      </c>
      <c r="I375" s="35">
        <v>18000000</v>
      </c>
      <c r="J375" s="35">
        <v>18000000</v>
      </c>
      <c r="K375" s="56">
        <v>0</v>
      </c>
      <c r="L375" s="56">
        <v>0</v>
      </c>
      <c r="M375" s="8" t="s">
        <v>107956</v>
      </c>
      <c r="N375" s="8" t="s">
        <v>3650</v>
      </c>
      <c r="O375" s="8" t="s">
        <v>107918</v>
      </c>
      <c r="P375" s="8">
        <v>7417700</v>
      </c>
      <c r="Q375" s="10" t="s">
        <v>107919</v>
      </c>
    </row>
    <row r="376" spans="1:17" ht="63.75" x14ac:dyDescent="0.2">
      <c r="A376" s="8">
        <v>80111701</v>
      </c>
      <c r="B376" s="12" t="s">
        <v>108206</v>
      </c>
      <c r="C376" s="8">
        <v>8</v>
      </c>
      <c r="D376" s="8">
        <v>8</v>
      </c>
      <c r="E376" s="8">
        <v>5</v>
      </c>
      <c r="F376" s="8">
        <v>1</v>
      </c>
      <c r="G376" s="14" t="s">
        <v>133</v>
      </c>
      <c r="H376" s="8">
        <v>0</v>
      </c>
      <c r="I376" s="35">
        <v>14000000</v>
      </c>
      <c r="J376" s="35">
        <v>14000000</v>
      </c>
      <c r="K376" s="56">
        <v>0</v>
      </c>
      <c r="L376" s="56">
        <v>0</v>
      </c>
      <c r="M376" s="8" t="s">
        <v>107956</v>
      </c>
      <c r="N376" s="8" t="s">
        <v>3650</v>
      </c>
      <c r="O376" s="8" t="s">
        <v>107918</v>
      </c>
      <c r="P376" s="8">
        <v>7417700</v>
      </c>
      <c r="Q376" s="10" t="s">
        <v>107919</v>
      </c>
    </row>
    <row r="377" spans="1:17" ht="51" x14ac:dyDescent="0.2">
      <c r="A377" s="8">
        <v>80111701</v>
      </c>
      <c r="B377" s="12" t="s">
        <v>108207</v>
      </c>
      <c r="C377" s="8">
        <v>8</v>
      </c>
      <c r="D377" s="8">
        <v>8</v>
      </c>
      <c r="E377" s="8">
        <v>5</v>
      </c>
      <c r="F377" s="8">
        <v>1</v>
      </c>
      <c r="G377" s="14" t="s">
        <v>133</v>
      </c>
      <c r="H377" s="8">
        <v>0</v>
      </c>
      <c r="I377" s="35">
        <v>14000000</v>
      </c>
      <c r="J377" s="35">
        <v>14000000</v>
      </c>
      <c r="K377" s="56">
        <v>0</v>
      </c>
      <c r="L377" s="56">
        <v>0</v>
      </c>
      <c r="M377" s="8" t="s">
        <v>107956</v>
      </c>
      <c r="N377" s="8" t="s">
        <v>3650</v>
      </c>
      <c r="O377" s="8" t="s">
        <v>107918</v>
      </c>
      <c r="P377" s="8">
        <v>7417700</v>
      </c>
      <c r="Q377" s="10" t="s">
        <v>107919</v>
      </c>
    </row>
    <row r="378" spans="1:17" ht="51" x14ac:dyDescent="0.2">
      <c r="A378" s="8">
        <v>80111701</v>
      </c>
      <c r="B378" s="12" t="s">
        <v>108207</v>
      </c>
      <c r="C378" s="8">
        <v>8</v>
      </c>
      <c r="D378" s="8">
        <v>8</v>
      </c>
      <c r="E378" s="8">
        <v>5</v>
      </c>
      <c r="F378" s="8">
        <v>1</v>
      </c>
      <c r="G378" s="14" t="s">
        <v>133</v>
      </c>
      <c r="H378" s="8">
        <v>0</v>
      </c>
      <c r="I378" s="35">
        <v>14000000</v>
      </c>
      <c r="J378" s="35">
        <v>14000000</v>
      </c>
      <c r="K378" s="56">
        <v>0</v>
      </c>
      <c r="L378" s="56">
        <v>0</v>
      </c>
      <c r="M378" s="8" t="s">
        <v>107956</v>
      </c>
      <c r="N378" s="8" t="s">
        <v>3650</v>
      </c>
      <c r="O378" s="8" t="s">
        <v>107918</v>
      </c>
      <c r="P378" s="8">
        <v>7417700</v>
      </c>
      <c r="Q378" s="10" t="s">
        <v>107919</v>
      </c>
    </row>
    <row r="379" spans="1:17" ht="51" x14ac:dyDescent="0.2">
      <c r="A379" s="8">
        <v>80111701</v>
      </c>
      <c r="B379" s="12" t="s">
        <v>108207</v>
      </c>
      <c r="C379" s="8">
        <v>8</v>
      </c>
      <c r="D379" s="8">
        <v>8</v>
      </c>
      <c r="E379" s="8">
        <v>5</v>
      </c>
      <c r="F379" s="8">
        <v>1</v>
      </c>
      <c r="G379" s="14" t="s">
        <v>133</v>
      </c>
      <c r="H379" s="8">
        <v>0</v>
      </c>
      <c r="I379" s="35">
        <v>14000000</v>
      </c>
      <c r="J379" s="35">
        <v>14000000</v>
      </c>
      <c r="K379" s="56">
        <v>0</v>
      </c>
      <c r="L379" s="56">
        <v>0</v>
      </c>
      <c r="M379" s="8" t="s">
        <v>107956</v>
      </c>
      <c r="N379" s="8" t="s">
        <v>3650</v>
      </c>
      <c r="O379" s="8" t="s">
        <v>107918</v>
      </c>
      <c r="P379" s="8">
        <v>7417700</v>
      </c>
      <c r="Q379" s="10" t="s">
        <v>107919</v>
      </c>
    </row>
    <row r="380" spans="1:17" ht="51" x14ac:dyDescent="0.2">
      <c r="A380" s="8">
        <v>80111701</v>
      </c>
      <c r="B380" s="12" t="s">
        <v>108207</v>
      </c>
      <c r="C380" s="8">
        <v>8</v>
      </c>
      <c r="D380" s="8">
        <v>8</v>
      </c>
      <c r="E380" s="8">
        <v>5</v>
      </c>
      <c r="F380" s="8">
        <v>1</v>
      </c>
      <c r="G380" s="14" t="s">
        <v>133</v>
      </c>
      <c r="H380" s="8">
        <v>0</v>
      </c>
      <c r="I380" s="35">
        <v>14000000</v>
      </c>
      <c r="J380" s="35">
        <v>14000000</v>
      </c>
      <c r="K380" s="56">
        <v>0</v>
      </c>
      <c r="L380" s="56">
        <v>0</v>
      </c>
      <c r="M380" s="8" t="s">
        <v>107956</v>
      </c>
      <c r="N380" s="8" t="s">
        <v>3650</v>
      </c>
      <c r="O380" s="8" t="s">
        <v>107918</v>
      </c>
      <c r="P380" s="8">
        <v>7417700</v>
      </c>
      <c r="Q380" s="10" t="s">
        <v>107919</v>
      </c>
    </row>
    <row r="381" spans="1:17" ht="51" x14ac:dyDescent="0.2">
      <c r="A381" s="8">
        <v>80111701</v>
      </c>
      <c r="B381" s="12" t="s">
        <v>108207</v>
      </c>
      <c r="C381" s="8">
        <v>8</v>
      </c>
      <c r="D381" s="8">
        <v>8</v>
      </c>
      <c r="E381" s="8">
        <v>5</v>
      </c>
      <c r="F381" s="8">
        <v>1</v>
      </c>
      <c r="G381" s="14" t="s">
        <v>133</v>
      </c>
      <c r="H381" s="8">
        <v>0</v>
      </c>
      <c r="I381" s="35">
        <v>14000000</v>
      </c>
      <c r="J381" s="35">
        <v>14000000</v>
      </c>
      <c r="K381" s="56">
        <v>0</v>
      </c>
      <c r="L381" s="56">
        <v>0</v>
      </c>
      <c r="M381" s="8" t="s">
        <v>107956</v>
      </c>
      <c r="N381" s="8" t="s">
        <v>3650</v>
      </c>
      <c r="O381" s="8" t="s">
        <v>107918</v>
      </c>
      <c r="P381" s="8">
        <v>7417700</v>
      </c>
      <c r="Q381" s="10" t="s">
        <v>107919</v>
      </c>
    </row>
    <row r="382" spans="1:17" ht="89.25" x14ac:dyDescent="0.2">
      <c r="A382" s="8">
        <v>80111701</v>
      </c>
      <c r="B382" s="12" t="s">
        <v>108208</v>
      </c>
      <c r="C382" s="8">
        <v>8</v>
      </c>
      <c r="D382" s="8">
        <v>8</v>
      </c>
      <c r="E382" s="8">
        <v>5</v>
      </c>
      <c r="F382" s="8">
        <v>1</v>
      </c>
      <c r="G382" s="14" t="s">
        <v>133</v>
      </c>
      <c r="H382" s="8">
        <v>0</v>
      </c>
      <c r="I382" s="35">
        <v>9000000</v>
      </c>
      <c r="J382" s="35">
        <v>9000000</v>
      </c>
      <c r="K382" s="56">
        <v>0</v>
      </c>
      <c r="L382" s="56">
        <v>0</v>
      </c>
      <c r="M382" s="8" t="s">
        <v>107956</v>
      </c>
      <c r="N382" s="8" t="s">
        <v>3650</v>
      </c>
      <c r="O382" s="8" t="s">
        <v>107918</v>
      </c>
      <c r="P382" s="8">
        <v>7417700</v>
      </c>
      <c r="Q382" s="10" t="s">
        <v>107919</v>
      </c>
    </row>
    <row r="383" spans="1:17" ht="182.25" customHeight="1" x14ac:dyDescent="0.2">
      <c r="A383" s="59" t="s">
        <v>108209</v>
      </c>
      <c r="B383" s="60" t="s">
        <v>108210</v>
      </c>
      <c r="C383" s="8">
        <v>8</v>
      </c>
      <c r="D383" s="8">
        <v>8</v>
      </c>
      <c r="E383" s="8">
        <v>5</v>
      </c>
      <c r="F383" s="8">
        <v>1</v>
      </c>
      <c r="G383" s="14" t="s">
        <v>72</v>
      </c>
      <c r="H383" s="8">
        <v>0</v>
      </c>
      <c r="I383" s="9">
        <v>33525024</v>
      </c>
      <c r="J383" s="9">
        <v>33525024</v>
      </c>
      <c r="K383" s="56">
        <v>0</v>
      </c>
      <c r="L383" s="56">
        <v>0</v>
      </c>
      <c r="M383" s="8" t="s">
        <v>107956</v>
      </c>
      <c r="N383" s="8" t="s">
        <v>3650</v>
      </c>
      <c r="O383" s="8" t="s">
        <v>107918</v>
      </c>
      <c r="P383" s="8">
        <v>7417700</v>
      </c>
      <c r="Q383" s="10" t="s">
        <v>107919</v>
      </c>
    </row>
    <row r="384" spans="1:17" ht="51" x14ac:dyDescent="0.2">
      <c r="A384" s="8">
        <v>80111701</v>
      </c>
      <c r="B384" s="12" t="s">
        <v>108211</v>
      </c>
      <c r="C384" s="8">
        <v>8</v>
      </c>
      <c r="D384" s="8">
        <v>8</v>
      </c>
      <c r="E384" s="8">
        <v>5</v>
      </c>
      <c r="F384" s="8">
        <v>1</v>
      </c>
      <c r="G384" s="14" t="s">
        <v>133</v>
      </c>
      <c r="H384" s="8">
        <v>0</v>
      </c>
      <c r="I384" s="35">
        <v>9000000</v>
      </c>
      <c r="J384" s="35">
        <v>9000000</v>
      </c>
      <c r="K384" s="56">
        <v>0</v>
      </c>
      <c r="L384" s="56">
        <v>0</v>
      </c>
      <c r="M384" s="8" t="s">
        <v>107956</v>
      </c>
      <c r="N384" s="8" t="s">
        <v>3650</v>
      </c>
      <c r="O384" s="8" t="s">
        <v>107918</v>
      </c>
      <c r="P384" s="8">
        <v>7417700</v>
      </c>
      <c r="Q384" s="10" t="s">
        <v>107919</v>
      </c>
    </row>
    <row r="385" spans="1:17" ht="76.5" x14ac:dyDescent="0.2">
      <c r="A385" s="8">
        <v>80111701</v>
      </c>
      <c r="B385" s="12" t="s">
        <v>108212</v>
      </c>
      <c r="C385" s="8">
        <v>8</v>
      </c>
      <c r="D385" s="8">
        <v>8</v>
      </c>
      <c r="E385" s="8">
        <v>5</v>
      </c>
      <c r="F385" s="8">
        <v>1</v>
      </c>
      <c r="G385" s="14" t="s">
        <v>133</v>
      </c>
      <c r="H385" s="8">
        <v>0</v>
      </c>
      <c r="I385" s="35">
        <v>14000000</v>
      </c>
      <c r="J385" s="35">
        <v>14000000</v>
      </c>
      <c r="K385" s="56">
        <v>0</v>
      </c>
      <c r="L385" s="56">
        <v>0</v>
      </c>
      <c r="M385" s="8" t="s">
        <v>107956</v>
      </c>
      <c r="N385" s="8" t="s">
        <v>3650</v>
      </c>
      <c r="O385" s="8" t="s">
        <v>107918</v>
      </c>
      <c r="P385" s="8">
        <v>7417700</v>
      </c>
      <c r="Q385" s="10" t="s">
        <v>107919</v>
      </c>
    </row>
    <row r="386" spans="1:17" ht="76.5" x14ac:dyDescent="0.2">
      <c r="A386" s="8">
        <v>80111701</v>
      </c>
      <c r="B386" s="12" t="s">
        <v>108213</v>
      </c>
      <c r="C386" s="8">
        <v>8</v>
      </c>
      <c r="D386" s="8">
        <v>8</v>
      </c>
      <c r="E386" s="8">
        <v>5</v>
      </c>
      <c r="F386" s="8">
        <v>1</v>
      </c>
      <c r="G386" s="14" t="s">
        <v>133</v>
      </c>
      <c r="H386" s="8">
        <v>0</v>
      </c>
      <c r="I386" s="35">
        <v>14000000</v>
      </c>
      <c r="J386" s="35">
        <v>14000000</v>
      </c>
      <c r="K386" s="56">
        <v>0</v>
      </c>
      <c r="L386" s="56">
        <v>0</v>
      </c>
      <c r="M386" s="8" t="s">
        <v>107956</v>
      </c>
      <c r="N386" s="8" t="s">
        <v>3650</v>
      </c>
      <c r="O386" s="8" t="s">
        <v>107918</v>
      </c>
      <c r="P386" s="8">
        <v>7417700</v>
      </c>
      <c r="Q386" s="10" t="s">
        <v>107919</v>
      </c>
    </row>
    <row r="387" spans="1:17" ht="38.25" x14ac:dyDescent="0.2">
      <c r="A387" s="8">
        <v>80111701</v>
      </c>
      <c r="B387" s="12" t="s">
        <v>108214</v>
      </c>
      <c r="C387" s="8">
        <v>8</v>
      </c>
      <c r="D387" s="8">
        <v>8</v>
      </c>
      <c r="E387" s="8">
        <v>5</v>
      </c>
      <c r="F387" s="8">
        <v>1</v>
      </c>
      <c r="G387" s="14" t="s">
        <v>133</v>
      </c>
      <c r="H387" s="8">
        <v>0</v>
      </c>
      <c r="I387" s="35">
        <v>14000000</v>
      </c>
      <c r="J387" s="35">
        <v>14000000</v>
      </c>
      <c r="K387" s="56">
        <v>0</v>
      </c>
      <c r="L387" s="56">
        <v>0</v>
      </c>
      <c r="M387" s="8" t="s">
        <v>107956</v>
      </c>
      <c r="N387" s="8" t="s">
        <v>3650</v>
      </c>
      <c r="O387" s="8" t="s">
        <v>107918</v>
      </c>
      <c r="P387" s="8">
        <v>7417700</v>
      </c>
      <c r="Q387" s="10" t="s">
        <v>107919</v>
      </c>
    </row>
    <row r="388" spans="1:17" ht="51" x14ac:dyDescent="0.2">
      <c r="A388" s="8">
        <v>80111701</v>
      </c>
      <c r="B388" s="12" t="s">
        <v>108211</v>
      </c>
      <c r="C388" s="8">
        <v>8</v>
      </c>
      <c r="D388" s="8">
        <v>8</v>
      </c>
      <c r="E388" s="8">
        <v>5</v>
      </c>
      <c r="F388" s="8">
        <v>1</v>
      </c>
      <c r="G388" s="14" t="s">
        <v>133</v>
      </c>
      <c r="H388" s="8">
        <v>0</v>
      </c>
      <c r="I388" s="35">
        <v>9000000</v>
      </c>
      <c r="J388" s="35">
        <v>9000000</v>
      </c>
      <c r="K388" s="56">
        <v>0</v>
      </c>
      <c r="L388" s="56">
        <v>0</v>
      </c>
      <c r="M388" s="8" t="s">
        <v>107956</v>
      </c>
      <c r="N388" s="8" t="s">
        <v>3650</v>
      </c>
      <c r="O388" s="8" t="s">
        <v>107918</v>
      </c>
      <c r="P388" s="8">
        <v>7417700</v>
      </c>
      <c r="Q388" s="10" t="s">
        <v>107919</v>
      </c>
    </row>
    <row r="389" spans="1:17" ht="89.25" x14ac:dyDescent="0.2">
      <c r="A389" s="8">
        <v>80111701</v>
      </c>
      <c r="B389" s="12" t="s">
        <v>108453</v>
      </c>
      <c r="C389" s="8">
        <v>8</v>
      </c>
      <c r="D389" s="8">
        <v>8</v>
      </c>
      <c r="E389" s="8">
        <v>135</v>
      </c>
      <c r="F389" s="8">
        <v>0</v>
      </c>
      <c r="G389" s="14" t="s">
        <v>133</v>
      </c>
      <c r="H389" s="8">
        <v>0</v>
      </c>
      <c r="I389" s="9">
        <v>12600000</v>
      </c>
      <c r="J389" s="9">
        <v>12600000</v>
      </c>
      <c r="K389" s="56">
        <v>0</v>
      </c>
      <c r="L389" s="56">
        <v>0</v>
      </c>
      <c r="M389" s="8" t="s">
        <v>107956</v>
      </c>
      <c r="N389" s="8" t="s">
        <v>3650</v>
      </c>
      <c r="O389" s="8" t="s">
        <v>107918</v>
      </c>
      <c r="P389" s="8">
        <v>7417700</v>
      </c>
      <c r="Q389" s="10" t="s">
        <v>107919</v>
      </c>
    </row>
    <row r="390" spans="1:17" ht="102" x14ac:dyDescent="0.2">
      <c r="A390" s="8">
        <v>80111701</v>
      </c>
      <c r="B390" s="12" t="s">
        <v>108215</v>
      </c>
      <c r="C390" s="8">
        <v>8</v>
      </c>
      <c r="D390" s="8">
        <v>8</v>
      </c>
      <c r="E390" s="8">
        <v>135</v>
      </c>
      <c r="F390" s="8">
        <v>0</v>
      </c>
      <c r="G390" s="14" t="s">
        <v>133</v>
      </c>
      <c r="H390" s="8">
        <v>0</v>
      </c>
      <c r="I390" s="9">
        <v>12600000</v>
      </c>
      <c r="J390" s="9">
        <v>12600000</v>
      </c>
      <c r="K390" s="56">
        <v>0</v>
      </c>
      <c r="L390" s="56">
        <v>0</v>
      </c>
      <c r="M390" s="8" t="s">
        <v>107956</v>
      </c>
      <c r="N390" s="8" t="s">
        <v>3650</v>
      </c>
      <c r="O390" s="8" t="s">
        <v>107918</v>
      </c>
      <c r="P390" s="8">
        <v>7417700</v>
      </c>
      <c r="Q390" s="10" t="s">
        <v>107919</v>
      </c>
    </row>
    <row r="391" spans="1:17" ht="63.75" x14ac:dyDescent="0.2">
      <c r="A391" s="8">
        <v>80111701</v>
      </c>
      <c r="B391" s="12" t="s">
        <v>108216</v>
      </c>
      <c r="C391" s="8">
        <v>8</v>
      </c>
      <c r="D391" s="8">
        <v>8</v>
      </c>
      <c r="E391" s="8">
        <v>135</v>
      </c>
      <c r="F391" s="8">
        <v>0</v>
      </c>
      <c r="G391" s="14" t="s">
        <v>133</v>
      </c>
      <c r="H391" s="8">
        <v>0</v>
      </c>
      <c r="I391" s="9">
        <v>12600000</v>
      </c>
      <c r="J391" s="9">
        <v>12600000</v>
      </c>
      <c r="K391" s="56">
        <v>0</v>
      </c>
      <c r="L391" s="56">
        <v>0</v>
      </c>
      <c r="M391" s="8" t="s">
        <v>107956</v>
      </c>
      <c r="N391" s="8" t="s">
        <v>3650</v>
      </c>
      <c r="O391" s="8" t="s">
        <v>107918</v>
      </c>
      <c r="P391" s="8">
        <v>7417700</v>
      </c>
      <c r="Q391" s="10" t="s">
        <v>107919</v>
      </c>
    </row>
    <row r="392" spans="1:17" ht="127.5" x14ac:dyDescent="0.2">
      <c r="A392" s="8">
        <v>80111701</v>
      </c>
      <c r="B392" s="12" t="s">
        <v>108217</v>
      </c>
      <c r="C392" s="8">
        <v>8</v>
      </c>
      <c r="D392" s="8">
        <v>8</v>
      </c>
      <c r="E392" s="8">
        <v>5</v>
      </c>
      <c r="F392" s="8">
        <v>1</v>
      </c>
      <c r="G392" s="14" t="s">
        <v>133</v>
      </c>
      <c r="H392" s="8">
        <v>0</v>
      </c>
      <c r="I392" s="9">
        <v>14000000</v>
      </c>
      <c r="J392" s="9">
        <v>14000000</v>
      </c>
      <c r="K392" s="56">
        <v>0</v>
      </c>
      <c r="L392" s="56">
        <v>0</v>
      </c>
      <c r="M392" s="8" t="s">
        <v>107956</v>
      </c>
      <c r="N392" s="8" t="s">
        <v>3650</v>
      </c>
      <c r="O392" s="8" t="s">
        <v>107918</v>
      </c>
      <c r="P392" s="8">
        <v>7417700</v>
      </c>
      <c r="Q392" s="10" t="s">
        <v>107919</v>
      </c>
    </row>
    <row r="393" spans="1:17" ht="127.5" x14ac:dyDescent="0.2">
      <c r="A393" s="8">
        <v>80111701</v>
      </c>
      <c r="B393" s="12" t="s">
        <v>108218</v>
      </c>
      <c r="C393" s="8">
        <v>8</v>
      </c>
      <c r="D393" s="8">
        <v>8</v>
      </c>
      <c r="E393" s="8">
        <v>5</v>
      </c>
      <c r="F393" s="8">
        <v>1</v>
      </c>
      <c r="G393" s="14" t="s">
        <v>133</v>
      </c>
      <c r="H393" s="8">
        <v>0</v>
      </c>
      <c r="I393" s="9">
        <v>14000000</v>
      </c>
      <c r="J393" s="9">
        <v>14000000</v>
      </c>
      <c r="K393" s="56">
        <v>0</v>
      </c>
      <c r="L393" s="56">
        <v>0</v>
      </c>
      <c r="M393" s="8" t="s">
        <v>107956</v>
      </c>
      <c r="N393" s="8" t="s">
        <v>3650</v>
      </c>
      <c r="O393" s="8" t="s">
        <v>107918</v>
      </c>
      <c r="P393" s="8">
        <v>7417700</v>
      </c>
      <c r="Q393" s="10" t="s">
        <v>107919</v>
      </c>
    </row>
    <row r="394" spans="1:17" ht="63.75" x14ac:dyDescent="0.2">
      <c r="A394" s="8">
        <v>80111701</v>
      </c>
      <c r="B394" s="12" t="s">
        <v>108454</v>
      </c>
      <c r="C394" s="8">
        <v>8</v>
      </c>
      <c r="D394" s="8">
        <v>8</v>
      </c>
      <c r="E394" s="8">
        <v>5</v>
      </c>
      <c r="F394" s="8">
        <v>1</v>
      </c>
      <c r="G394" s="14" t="s">
        <v>133</v>
      </c>
      <c r="H394" s="8">
        <v>0</v>
      </c>
      <c r="I394" s="9">
        <v>14000000</v>
      </c>
      <c r="J394" s="9">
        <v>14000000</v>
      </c>
      <c r="K394" s="56">
        <v>0</v>
      </c>
      <c r="L394" s="56">
        <v>0</v>
      </c>
      <c r="M394" s="8" t="s">
        <v>107956</v>
      </c>
      <c r="N394" s="8" t="s">
        <v>3650</v>
      </c>
      <c r="O394" s="8" t="s">
        <v>107918</v>
      </c>
      <c r="P394" s="8">
        <v>7417700</v>
      </c>
      <c r="Q394" s="10" t="s">
        <v>107919</v>
      </c>
    </row>
    <row r="395" spans="1:17" ht="63.75" x14ac:dyDescent="0.2">
      <c r="A395" s="8">
        <v>80111701</v>
      </c>
      <c r="B395" s="12" t="s">
        <v>108219</v>
      </c>
      <c r="C395" s="8">
        <v>8</v>
      </c>
      <c r="D395" s="8">
        <v>8</v>
      </c>
      <c r="E395" s="8">
        <v>5</v>
      </c>
      <c r="F395" s="8">
        <v>1</v>
      </c>
      <c r="G395" s="14" t="s">
        <v>133</v>
      </c>
      <c r="H395" s="8">
        <v>0</v>
      </c>
      <c r="I395" s="9">
        <v>14000000</v>
      </c>
      <c r="J395" s="9">
        <v>14000000</v>
      </c>
      <c r="K395" s="56">
        <v>0</v>
      </c>
      <c r="L395" s="56">
        <v>0</v>
      </c>
      <c r="M395" s="8" t="s">
        <v>107956</v>
      </c>
      <c r="N395" s="8" t="s">
        <v>3650</v>
      </c>
      <c r="O395" s="8" t="s">
        <v>107918</v>
      </c>
      <c r="P395" s="8">
        <v>7417700</v>
      </c>
      <c r="Q395" s="10" t="s">
        <v>107919</v>
      </c>
    </row>
    <row r="396" spans="1:17" ht="51" x14ac:dyDescent="0.2">
      <c r="A396" s="8">
        <v>80111701</v>
      </c>
      <c r="B396" s="12" t="s">
        <v>108220</v>
      </c>
      <c r="C396" s="8">
        <v>8</v>
      </c>
      <c r="D396" s="8">
        <v>8</v>
      </c>
      <c r="E396" s="8">
        <v>5</v>
      </c>
      <c r="F396" s="8">
        <v>1</v>
      </c>
      <c r="G396" s="14" t="s">
        <v>133</v>
      </c>
      <c r="H396" s="8">
        <v>0</v>
      </c>
      <c r="I396" s="9">
        <v>18000000</v>
      </c>
      <c r="J396" s="9">
        <v>18000000</v>
      </c>
      <c r="K396" s="56">
        <v>0</v>
      </c>
      <c r="L396" s="56">
        <v>0</v>
      </c>
      <c r="M396" s="8" t="s">
        <v>107956</v>
      </c>
      <c r="N396" s="8" t="s">
        <v>3650</v>
      </c>
      <c r="O396" s="8" t="s">
        <v>107918</v>
      </c>
      <c r="P396" s="8">
        <v>7417700</v>
      </c>
      <c r="Q396" s="10" t="s">
        <v>107919</v>
      </c>
    </row>
    <row r="397" spans="1:17" ht="51" x14ac:dyDescent="0.2">
      <c r="A397" s="8">
        <v>80111701</v>
      </c>
      <c r="B397" s="12" t="s">
        <v>108221</v>
      </c>
      <c r="C397" s="8">
        <v>8</v>
      </c>
      <c r="D397" s="8">
        <v>8</v>
      </c>
      <c r="E397" s="8">
        <v>5</v>
      </c>
      <c r="F397" s="8">
        <v>1</v>
      </c>
      <c r="G397" s="14" t="s">
        <v>133</v>
      </c>
      <c r="H397" s="8">
        <v>0</v>
      </c>
      <c r="I397" s="9">
        <v>530000000</v>
      </c>
      <c r="J397" s="9">
        <v>530000000</v>
      </c>
      <c r="K397" s="56">
        <v>0</v>
      </c>
      <c r="L397" s="56">
        <v>0</v>
      </c>
      <c r="M397" s="8" t="s">
        <v>107956</v>
      </c>
      <c r="N397" s="8" t="s">
        <v>3650</v>
      </c>
      <c r="O397" s="8" t="s">
        <v>107918</v>
      </c>
      <c r="P397" s="8">
        <v>7417700</v>
      </c>
      <c r="Q397" s="10" t="s">
        <v>107919</v>
      </c>
    </row>
    <row r="398" spans="1:17" ht="92.25" customHeight="1" x14ac:dyDescent="0.2">
      <c r="A398" s="8">
        <v>80111701</v>
      </c>
      <c r="B398" s="12" t="s">
        <v>108222</v>
      </c>
      <c r="C398" s="8">
        <v>8</v>
      </c>
      <c r="D398" s="8">
        <v>8</v>
      </c>
      <c r="E398" s="8">
        <v>5</v>
      </c>
      <c r="F398" s="8">
        <v>1</v>
      </c>
      <c r="G398" s="14" t="s">
        <v>133</v>
      </c>
      <c r="H398" s="8">
        <v>0</v>
      </c>
      <c r="I398" s="9">
        <v>14000000</v>
      </c>
      <c r="J398" s="9">
        <v>14000000</v>
      </c>
      <c r="K398" s="56">
        <v>0</v>
      </c>
      <c r="L398" s="56">
        <v>0</v>
      </c>
      <c r="M398" s="8" t="s">
        <v>107956</v>
      </c>
      <c r="N398" s="8" t="s">
        <v>3650</v>
      </c>
      <c r="O398" s="8" t="s">
        <v>107918</v>
      </c>
      <c r="P398" s="8">
        <v>7417700</v>
      </c>
      <c r="Q398" s="10" t="s">
        <v>107919</v>
      </c>
    </row>
    <row r="399" spans="1:17" ht="89.25" x14ac:dyDescent="0.2">
      <c r="A399" s="8">
        <v>80111701</v>
      </c>
      <c r="B399" s="12" t="s">
        <v>108223</v>
      </c>
      <c r="C399" s="8">
        <v>8</v>
      </c>
      <c r="D399" s="8">
        <v>8</v>
      </c>
      <c r="E399" s="8">
        <v>5</v>
      </c>
      <c r="F399" s="8">
        <v>1</v>
      </c>
      <c r="G399" s="14" t="s">
        <v>133</v>
      </c>
      <c r="H399" s="8">
        <v>0</v>
      </c>
      <c r="I399" s="9">
        <v>14000000</v>
      </c>
      <c r="J399" s="9">
        <v>14000000</v>
      </c>
      <c r="K399" s="56">
        <v>0</v>
      </c>
      <c r="L399" s="56">
        <v>0</v>
      </c>
      <c r="M399" s="8" t="s">
        <v>107956</v>
      </c>
      <c r="N399" s="8" t="s">
        <v>3650</v>
      </c>
      <c r="O399" s="8" t="s">
        <v>107918</v>
      </c>
      <c r="P399" s="8">
        <v>7417700</v>
      </c>
      <c r="Q399" s="10" t="s">
        <v>107919</v>
      </c>
    </row>
    <row r="400" spans="1:17" ht="76.5" x14ac:dyDescent="0.2">
      <c r="A400" s="8">
        <v>80111701</v>
      </c>
      <c r="B400" s="12" t="s">
        <v>108224</v>
      </c>
      <c r="C400" s="8">
        <v>8</v>
      </c>
      <c r="D400" s="8">
        <v>8</v>
      </c>
      <c r="E400" s="8">
        <v>5</v>
      </c>
      <c r="F400" s="8">
        <v>1</v>
      </c>
      <c r="G400" s="14" t="s">
        <v>133</v>
      </c>
      <c r="H400" s="8">
        <v>0</v>
      </c>
      <c r="I400" s="9">
        <v>14000000</v>
      </c>
      <c r="J400" s="9">
        <v>14000000</v>
      </c>
      <c r="K400" s="56">
        <v>0</v>
      </c>
      <c r="L400" s="56">
        <v>0</v>
      </c>
      <c r="M400" s="8" t="s">
        <v>107956</v>
      </c>
      <c r="N400" s="8" t="s">
        <v>3650</v>
      </c>
      <c r="O400" s="8" t="s">
        <v>107918</v>
      </c>
      <c r="P400" s="8">
        <v>7417700</v>
      </c>
      <c r="Q400" s="10" t="s">
        <v>107919</v>
      </c>
    </row>
    <row r="401" spans="1:17" ht="51" x14ac:dyDescent="0.2">
      <c r="A401" s="8">
        <v>80111701</v>
      </c>
      <c r="B401" s="12" t="s">
        <v>108225</v>
      </c>
      <c r="C401" s="8">
        <v>8</v>
      </c>
      <c r="D401" s="8">
        <v>8</v>
      </c>
      <c r="E401" s="8">
        <v>4</v>
      </c>
      <c r="F401" s="8">
        <v>1</v>
      </c>
      <c r="G401" s="14" t="s">
        <v>133</v>
      </c>
      <c r="H401" s="8">
        <v>0</v>
      </c>
      <c r="I401" s="35">
        <v>11200000</v>
      </c>
      <c r="J401" s="35">
        <v>11200000</v>
      </c>
      <c r="K401" s="56">
        <v>0</v>
      </c>
      <c r="L401" s="56">
        <v>0</v>
      </c>
      <c r="M401" s="8" t="s">
        <v>107956</v>
      </c>
      <c r="N401" s="8" t="s">
        <v>3650</v>
      </c>
      <c r="O401" s="8" t="s">
        <v>107918</v>
      </c>
      <c r="P401" s="8">
        <v>7417700</v>
      </c>
      <c r="Q401" s="10" t="s">
        <v>107919</v>
      </c>
    </row>
    <row r="402" spans="1:17" ht="51" x14ac:dyDescent="0.2">
      <c r="A402" s="8">
        <v>80111701</v>
      </c>
      <c r="B402" s="12" t="s">
        <v>108226</v>
      </c>
      <c r="C402" s="8">
        <v>8</v>
      </c>
      <c r="D402" s="8">
        <v>8</v>
      </c>
      <c r="E402" s="8">
        <v>4</v>
      </c>
      <c r="F402" s="8">
        <v>1</v>
      </c>
      <c r="G402" s="14" t="s">
        <v>133</v>
      </c>
      <c r="H402" s="8">
        <v>0</v>
      </c>
      <c r="I402" s="35">
        <v>11200000</v>
      </c>
      <c r="J402" s="35">
        <v>11200000</v>
      </c>
      <c r="K402" s="56">
        <v>0</v>
      </c>
      <c r="L402" s="56">
        <v>0</v>
      </c>
      <c r="M402" s="8" t="s">
        <v>107956</v>
      </c>
      <c r="N402" s="8" t="s">
        <v>3650</v>
      </c>
      <c r="O402" s="8" t="s">
        <v>107918</v>
      </c>
      <c r="P402" s="8">
        <v>7417700</v>
      </c>
      <c r="Q402" s="10" t="s">
        <v>107919</v>
      </c>
    </row>
    <row r="403" spans="1:17" ht="25.5" x14ac:dyDescent="0.2">
      <c r="A403" s="8">
        <v>80111701</v>
      </c>
      <c r="B403" s="12" t="s">
        <v>108227</v>
      </c>
      <c r="C403" s="8">
        <v>8</v>
      </c>
      <c r="D403" s="8">
        <v>8</v>
      </c>
      <c r="E403" s="8">
        <v>4</v>
      </c>
      <c r="F403" s="8">
        <v>1</v>
      </c>
      <c r="G403" s="14" t="s">
        <v>133</v>
      </c>
      <c r="H403" s="8">
        <v>0</v>
      </c>
      <c r="I403" s="35">
        <v>7200000</v>
      </c>
      <c r="J403" s="35">
        <v>7200000</v>
      </c>
      <c r="K403" s="56">
        <v>0</v>
      </c>
      <c r="L403" s="56">
        <v>0</v>
      </c>
      <c r="M403" s="8" t="s">
        <v>107956</v>
      </c>
      <c r="N403" s="8" t="s">
        <v>3650</v>
      </c>
      <c r="O403" s="8" t="s">
        <v>107918</v>
      </c>
      <c r="P403" s="8">
        <v>7417700</v>
      </c>
      <c r="Q403" s="10" t="s">
        <v>107919</v>
      </c>
    </row>
    <row r="404" spans="1:17" ht="51" x14ac:dyDescent="0.2">
      <c r="A404" s="8">
        <v>80111701</v>
      </c>
      <c r="B404" s="61" t="s">
        <v>108228</v>
      </c>
      <c r="C404" s="8">
        <v>8</v>
      </c>
      <c r="D404" s="8">
        <v>8</v>
      </c>
      <c r="E404" s="8">
        <v>4</v>
      </c>
      <c r="F404" s="8">
        <v>1</v>
      </c>
      <c r="G404" s="14" t="s">
        <v>133</v>
      </c>
      <c r="H404" s="8">
        <v>0</v>
      </c>
      <c r="I404" s="35">
        <v>11200000</v>
      </c>
      <c r="J404" s="35">
        <v>11200000</v>
      </c>
      <c r="K404" s="56">
        <v>0</v>
      </c>
      <c r="L404" s="56">
        <v>0</v>
      </c>
      <c r="M404" s="8" t="s">
        <v>107956</v>
      </c>
      <c r="N404" s="8" t="s">
        <v>3650</v>
      </c>
      <c r="O404" s="8" t="s">
        <v>107918</v>
      </c>
      <c r="P404" s="8">
        <v>7417700</v>
      </c>
      <c r="Q404" s="10" t="s">
        <v>107919</v>
      </c>
    </row>
    <row r="405" spans="1:17" ht="25.5" x14ac:dyDescent="0.2">
      <c r="A405" s="8">
        <v>80111701</v>
      </c>
      <c r="B405" s="61" t="s">
        <v>108229</v>
      </c>
      <c r="C405" s="8">
        <v>8</v>
      </c>
      <c r="D405" s="8">
        <v>8</v>
      </c>
      <c r="E405" s="8">
        <v>4</v>
      </c>
      <c r="F405" s="8">
        <v>1</v>
      </c>
      <c r="G405" s="14" t="s">
        <v>133</v>
      </c>
      <c r="H405" s="8">
        <v>0</v>
      </c>
      <c r="I405" s="35">
        <v>11200000</v>
      </c>
      <c r="J405" s="35">
        <v>11200000</v>
      </c>
      <c r="K405" s="56">
        <v>0</v>
      </c>
      <c r="L405" s="56">
        <v>0</v>
      </c>
      <c r="M405" s="8" t="s">
        <v>107956</v>
      </c>
      <c r="N405" s="8" t="s">
        <v>3650</v>
      </c>
      <c r="O405" s="8" t="s">
        <v>107918</v>
      </c>
      <c r="P405" s="8">
        <v>7417700</v>
      </c>
      <c r="Q405" s="10" t="s">
        <v>107919</v>
      </c>
    </row>
    <row r="406" spans="1:17" ht="25.5" x14ac:dyDescent="0.2">
      <c r="A406" s="8">
        <v>80111701</v>
      </c>
      <c r="B406" s="61" t="s">
        <v>108230</v>
      </c>
      <c r="C406" s="8">
        <v>8</v>
      </c>
      <c r="D406" s="8">
        <v>8</v>
      </c>
      <c r="E406" s="8">
        <v>4</v>
      </c>
      <c r="F406" s="8">
        <v>1</v>
      </c>
      <c r="G406" s="14" t="s">
        <v>133</v>
      </c>
      <c r="H406" s="8">
        <v>0</v>
      </c>
      <c r="I406" s="35">
        <v>7200000</v>
      </c>
      <c r="J406" s="35">
        <v>7200000</v>
      </c>
      <c r="K406" s="56">
        <v>0</v>
      </c>
      <c r="L406" s="56">
        <v>0</v>
      </c>
      <c r="M406" s="8" t="s">
        <v>107956</v>
      </c>
      <c r="N406" s="8" t="s">
        <v>3650</v>
      </c>
      <c r="O406" s="8" t="s">
        <v>107918</v>
      </c>
      <c r="P406" s="8">
        <v>7417700</v>
      </c>
      <c r="Q406" s="10" t="s">
        <v>107919</v>
      </c>
    </row>
    <row r="407" spans="1:17" ht="25.5" x14ac:dyDescent="0.2">
      <c r="A407" s="8">
        <v>80111701</v>
      </c>
      <c r="B407" s="12" t="s">
        <v>108231</v>
      </c>
      <c r="C407" s="8">
        <v>8</v>
      </c>
      <c r="D407" s="8">
        <v>8</v>
      </c>
      <c r="E407" s="8">
        <v>4</v>
      </c>
      <c r="F407" s="8">
        <v>1</v>
      </c>
      <c r="G407" s="14" t="s">
        <v>133</v>
      </c>
      <c r="H407" s="8">
        <v>0</v>
      </c>
      <c r="I407" s="35">
        <v>7200000</v>
      </c>
      <c r="J407" s="35">
        <v>7200000</v>
      </c>
      <c r="K407" s="56">
        <v>0</v>
      </c>
      <c r="L407" s="56">
        <v>0</v>
      </c>
      <c r="M407" s="8" t="s">
        <v>107956</v>
      </c>
      <c r="N407" s="8" t="s">
        <v>3650</v>
      </c>
      <c r="O407" s="8" t="s">
        <v>107918</v>
      </c>
      <c r="P407" s="8">
        <v>7417700</v>
      </c>
      <c r="Q407" s="10" t="s">
        <v>107919</v>
      </c>
    </row>
    <row r="408" spans="1:17" ht="25.5" x14ac:dyDescent="0.2">
      <c r="A408" s="8">
        <v>80111701</v>
      </c>
      <c r="B408" s="61" t="s">
        <v>108232</v>
      </c>
      <c r="C408" s="8">
        <v>8</v>
      </c>
      <c r="D408" s="8">
        <v>8</v>
      </c>
      <c r="E408" s="8">
        <v>4</v>
      </c>
      <c r="F408" s="8">
        <v>1</v>
      </c>
      <c r="G408" s="14" t="s">
        <v>133</v>
      </c>
      <c r="H408" s="8">
        <v>0</v>
      </c>
      <c r="I408" s="35">
        <v>7200000</v>
      </c>
      <c r="J408" s="35">
        <v>7200000</v>
      </c>
      <c r="K408" s="56">
        <v>0</v>
      </c>
      <c r="L408" s="56">
        <v>0</v>
      </c>
      <c r="M408" s="8" t="s">
        <v>107956</v>
      </c>
      <c r="N408" s="8" t="s">
        <v>3650</v>
      </c>
      <c r="O408" s="8" t="s">
        <v>107918</v>
      </c>
      <c r="P408" s="8">
        <v>7417700</v>
      </c>
      <c r="Q408" s="10" t="s">
        <v>107919</v>
      </c>
    </row>
    <row r="409" spans="1:17" ht="140.25" x14ac:dyDescent="0.2">
      <c r="A409" s="8">
        <v>80111701</v>
      </c>
      <c r="B409" s="12" t="s">
        <v>108455</v>
      </c>
      <c r="C409" s="8">
        <v>8</v>
      </c>
      <c r="D409" s="8">
        <v>8</v>
      </c>
      <c r="E409" s="8">
        <v>5</v>
      </c>
      <c r="F409" s="8">
        <v>1</v>
      </c>
      <c r="G409" s="14" t="s">
        <v>133</v>
      </c>
      <c r="H409" s="8">
        <v>0</v>
      </c>
      <c r="I409" s="9">
        <v>14000000</v>
      </c>
      <c r="J409" s="9">
        <v>14000000</v>
      </c>
      <c r="K409" s="56">
        <v>0</v>
      </c>
      <c r="L409" s="56">
        <v>0</v>
      </c>
      <c r="M409" s="8" t="s">
        <v>107956</v>
      </c>
      <c r="N409" s="8" t="s">
        <v>3650</v>
      </c>
      <c r="O409" s="8" t="s">
        <v>107918</v>
      </c>
      <c r="P409" s="8">
        <v>7417700</v>
      </c>
      <c r="Q409" s="10" t="s">
        <v>107919</v>
      </c>
    </row>
    <row r="410" spans="1:17" ht="140.25" x14ac:dyDescent="0.2">
      <c r="A410" s="8">
        <v>80111701</v>
      </c>
      <c r="B410" s="12" t="s">
        <v>108455</v>
      </c>
      <c r="C410" s="8">
        <v>8</v>
      </c>
      <c r="D410" s="8">
        <v>8</v>
      </c>
      <c r="E410" s="8">
        <v>5</v>
      </c>
      <c r="F410" s="8">
        <v>1</v>
      </c>
      <c r="G410" s="14" t="s">
        <v>133</v>
      </c>
      <c r="H410" s="8">
        <v>0</v>
      </c>
      <c r="I410" s="9">
        <v>14000000</v>
      </c>
      <c r="J410" s="9">
        <v>14000000</v>
      </c>
      <c r="K410" s="56">
        <v>0</v>
      </c>
      <c r="L410" s="56">
        <v>0</v>
      </c>
      <c r="M410" s="8" t="s">
        <v>107956</v>
      </c>
      <c r="N410" s="8" t="s">
        <v>3650</v>
      </c>
      <c r="O410" s="8" t="s">
        <v>107918</v>
      </c>
      <c r="P410" s="8">
        <v>7417700</v>
      </c>
      <c r="Q410" s="10" t="s">
        <v>107919</v>
      </c>
    </row>
    <row r="411" spans="1:17" ht="140.25" x14ac:dyDescent="0.2">
      <c r="A411" s="8">
        <v>80111701</v>
      </c>
      <c r="B411" s="12" t="s">
        <v>108455</v>
      </c>
      <c r="C411" s="8">
        <v>8</v>
      </c>
      <c r="D411" s="8">
        <v>8</v>
      </c>
      <c r="E411" s="8">
        <v>5</v>
      </c>
      <c r="F411" s="8">
        <v>1</v>
      </c>
      <c r="G411" s="14" t="s">
        <v>133</v>
      </c>
      <c r="H411" s="8">
        <v>0</v>
      </c>
      <c r="I411" s="9">
        <v>14000000</v>
      </c>
      <c r="J411" s="9">
        <v>14000000</v>
      </c>
      <c r="K411" s="56">
        <v>0</v>
      </c>
      <c r="L411" s="56">
        <v>0</v>
      </c>
      <c r="M411" s="8" t="s">
        <v>107956</v>
      </c>
      <c r="N411" s="8" t="s">
        <v>3650</v>
      </c>
      <c r="O411" s="8" t="s">
        <v>107918</v>
      </c>
      <c r="P411" s="8">
        <v>7417700</v>
      </c>
      <c r="Q411" s="10" t="s">
        <v>107919</v>
      </c>
    </row>
    <row r="412" spans="1:17" ht="76.5" x14ac:dyDescent="0.2">
      <c r="A412" s="8">
        <v>80111701</v>
      </c>
      <c r="B412" s="12" t="s">
        <v>108233</v>
      </c>
      <c r="C412" s="8">
        <v>8</v>
      </c>
      <c r="D412" s="8">
        <v>8</v>
      </c>
      <c r="E412" s="8">
        <v>135</v>
      </c>
      <c r="F412" s="8">
        <v>0</v>
      </c>
      <c r="G412" s="14" t="s">
        <v>133</v>
      </c>
      <c r="H412" s="8">
        <v>0</v>
      </c>
      <c r="I412" s="9">
        <v>12600000</v>
      </c>
      <c r="J412" s="9">
        <v>12600000</v>
      </c>
      <c r="K412" s="56">
        <v>0</v>
      </c>
      <c r="L412" s="56">
        <v>0</v>
      </c>
      <c r="M412" s="8" t="s">
        <v>107956</v>
      </c>
      <c r="N412" s="8" t="s">
        <v>3650</v>
      </c>
      <c r="O412" s="8" t="s">
        <v>107918</v>
      </c>
      <c r="P412" s="8">
        <v>7417700</v>
      </c>
      <c r="Q412" s="10" t="s">
        <v>107919</v>
      </c>
    </row>
    <row r="413" spans="1:17" ht="140.25" x14ac:dyDescent="0.2">
      <c r="A413" s="8">
        <v>80111701</v>
      </c>
      <c r="B413" s="12" t="s">
        <v>108234</v>
      </c>
      <c r="C413" s="8">
        <v>8</v>
      </c>
      <c r="D413" s="8">
        <v>8</v>
      </c>
      <c r="E413" s="8">
        <v>5</v>
      </c>
      <c r="F413" s="8">
        <v>1</v>
      </c>
      <c r="G413" s="14" t="s">
        <v>133</v>
      </c>
      <c r="H413" s="8">
        <v>0</v>
      </c>
      <c r="I413" s="9">
        <v>14000000</v>
      </c>
      <c r="J413" s="9">
        <v>14000000</v>
      </c>
      <c r="K413" s="56">
        <v>0</v>
      </c>
      <c r="L413" s="56">
        <v>0</v>
      </c>
      <c r="M413" s="8" t="s">
        <v>107956</v>
      </c>
      <c r="N413" s="8" t="s">
        <v>3650</v>
      </c>
      <c r="O413" s="8" t="s">
        <v>107918</v>
      </c>
      <c r="P413" s="8">
        <v>7417700</v>
      </c>
      <c r="Q413" s="10" t="s">
        <v>107919</v>
      </c>
    </row>
    <row r="414" spans="1:17" ht="153" x14ac:dyDescent="0.2">
      <c r="A414" s="8">
        <v>80111701</v>
      </c>
      <c r="B414" s="12" t="s">
        <v>108235</v>
      </c>
      <c r="C414" s="8">
        <v>8</v>
      </c>
      <c r="D414" s="8">
        <v>8</v>
      </c>
      <c r="E414" s="8">
        <v>5</v>
      </c>
      <c r="F414" s="8">
        <v>1</v>
      </c>
      <c r="G414" s="14" t="s">
        <v>133</v>
      </c>
      <c r="H414" s="8">
        <v>0</v>
      </c>
      <c r="I414" s="9">
        <v>14000000</v>
      </c>
      <c r="J414" s="9">
        <v>14000000</v>
      </c>
      <c r="K414" s="56">
        <v>0</v>
      </c>
      <c r="L414" s="56">
        <v>0</v>
      </c>
      <c r="M414" s="8" t="s">
        <v>107956</v>
      </c>
      <c r="N414" s="8" t="s">
        <v>3650</v>
      </c>
      <c r="O414" s="8" t="s">
        <v>107918</v>
      </c>
      <c r="P414" s="8">
        <v>7417700</v>
      </c>
      <c r="Q414" s="10" t="s">
        <v>107919</v>
      </c>
    </row>
    <row r="415" spans="1:17" ht="76.5" x14ac:dyDescent="0.2">
      <c r="A415" s="8">
        <v>80111701</v>
      </c>
      <c r="B415" s="12" t="s">
        <v>108437</v>
      </c>
      <c r="C415" s="8">
        <v>8</v>
      </c>
      <c r="D415" s="8">
        <v>8</v>
      </c>
      <c r="E415" s="12">
        <v>5</v>
      </c>
      <c r="F415" s="8">
        <v>1</v>
      </c>
      <c r="G415" s="14" t="s">
        <v>133</v>
      </c>
      <c r="H415" s="8">
        <v>0</v>
      </c>
      <c r="I415" s="35">
        <v>16960000</v>
      </c>
      <c r="J415" s="35">
        <v>16960000</v>
      </c>
      <c r="K415" s="56">
        <v>0</v>
      </c>
      <c r="L415" s="56">
        <v>0</v>
      </c>
      <c r="M415" s="8" t="s">
        <v>107956</v>
      </c>
      <c r="N415" s="8" t="s">
        <v>3650</v>
      </c>
      <c r="O415" s="8" t="s">
        <v>107918</v>
      </c>
      <c r="P415" s="8">
        <v>7417700</v>
      </c>
      <c r="Q415" s="10" t="s">
        <v>107919</v>
      </c>
    </row>
    <row r="416" spans="1:17" ht="51" x14ac:dyDescent="0.2">
      <c r="A416" s="8">
        <v>80111701</v>
      </c>
      <c r="B416" s="12" t="s">
        <v>108438</v>
      </c>
      <c r="C416" s="8">
        <v>8</v>
      </c>
      <c r="D416" s="8">
        <v>8</v>
      </c>
      <c r="E416" s="12">
        <v>5</v>
      </c>
      <c r="F416" s="8">
        <v>1</v>
      </c>
      <c r="G416" s="14" t="s">
        <v>133</v>
      </c>
      <c r="H416" s="8">
        <v>0</v>
      </c>
      <c r="I416" s="35">
        <v>16000000</v>
      </c>
      <c r="J416" s="35">
        <v>16000000</v>
      </c>
      <c r="K416" s="56">
        <v>0</v>
      </c>
      <c r="L416" s="56">
        <v>0</v>
      </c>
      <c r="M416" s="8" t="s">
        <v>107956</v>
      </c>
      <c r="N416" s="8" t="s">
        <v>3650</v>
      </c>
      <c r="O416" s="8" t="s">
        <v>107918</v>
      </c>
      <c r="P416" s="8">
        <v>7417700</v>
      </c>
      <c r="Q416" s="10" t="s">
        <v>107919</v>
      </c>
    </row>
    <row r="417" spans="1:17" ht="51" x14ac:dyDescent="0.2">
      <c r="A417" s="8">
        <v>80111701</v>
      </c>
      <c r="B417" s="12" t="s">
        <v>108438</v>
      </c>
      <c r="C417" s="8">
        <v>8</v>
      </c>
      <c r="D417" s="8">
        <v>8</v>
      </c>
      <c r="E417" s="12">
        <v>5</v>
      </c>
      <c r="F417" s="8">
        <v>1</v>
      </c>
      <c r="G417" s="14" t="s">
        <v>133</v>
      </c>
      <c r="H417" s="8">
        <v>0</v>
      </c>
      <c r="I417" s="35">
        <v>16000000</v>
      </c>
      <c r="J417" s="35">
        <v>16000000</v>
      </c>
      <c r="K417" s="56">
        <v>0</v>
      </c>
      <c r="L417" s="56">
        <v>0</v>
      </c>
      <c r="M417" s="8" t="s">
        <v>107956</v>
      </c>
      <c r="N417" s="8" t="s">
        <v>3650</v>
      </c>
      <c r="O417" s="8" t="s">
        <v>107918</v>
      </c>
      <c r="P417" s="8">
        <v>7417700</v>
      </c>
      <c r="Q417" s="10" t="s">
        <v>107919</v>
      </c>
    </row>
    <row r="418" spans="1:17" ht="38.25" x14ac:dyDescent="0.2">
      <c r="A418" s="8">
        <v>80111701</v>
      </c>
      <c r="B418" s="12" t="s">
        <v>108236</v>
      </c>
      <c r="C418" s="8">
        <v>8</v>
      </c>
      <c r="D418" s="8">
        <v>8</v>
      </c>
      <c r="E418" s="12">
        <v>5</v>
      </c>
      <c r="F418" s="8">
        <v>1</v>
      </c>
      <c r="G418" s="14" t="s">
        <v>133</v>
      </c>
      <c r="H418" s="8">
        <v>0</v>
      </c>
      <c r="I418" s="35">
        <v>9000000</v>
      </c>
      <c r="J418" s="35">
        <v>9000000</v>
      </c>
      <c r="K418" s="56">
        <v>0</v>
      </c>
      <c r="L418" s="56">
        <v>0</v>
      </c>
      <c r="M418" s="8" t="s">
        <v>107956</v>
      </c>
      <c r="N418" s="8" t="s">
        <v>3650</v>
      </c>
      <c r="O418" s="8" t="s">
        <v>107918</v>
      </c>
      <c r="P418" s="8">
        <v>7417700</v>
      </c>
      <c r="Q418" s="10" t="s">
        <v>107919</v>
      </c>
    </row>
    <row r="419" spans="1:17" ht="76.5" x14ac:dyDescent="0.2">
      <c r="A419" s="8">
        <v>80111701</v>
      </c>
      <c r="B419" s="12" t="s">
        <v>107955</v>
      </c>
      <c r="C419" s="8">
        <v>8</v>
      </c>
      <c r="D419" s="8">
        <v>8</v>
      </c>
      <c r="E419" s="12">
        <v>4</v>
      </c>
      <c r="F419" s="8">
        <v>1</v>
      </c>
      <c r="G419" s="14" t="s">
        <v>133</v>
      </c>
      <c r="H419" s="8">
        <v>0</v>
      </c>
      <c r="I419" s="35">
        <v>9040000</v>
      </c>
      <c r="J419" s="35">
        <v>9040000</v>
      </c>
      <c r="K419" s="56">
        <v>0</v>
      </c>
      <c r="L419" s="56">
        <v>0</v>
      </c>
      <c r="M419" s="8" t="s">
        <v>107956</v>
      </c>
      <c r="N419" s="8" t="s">
        <v>3650</v>
      </c>
      <c r="O419" s="8" t="s">
        <v>107918</v>
      </c>
      <c r="P419" s="8">
        <v>7417700</v>
      </c>
      <c r="Q419" s="10" t="s">
        <v>107919</v>
      </c>
    </row>
    <row r="420" spans="1:17" ht="76.5" x14ac:dyDescent="0.2">
      <c r="A420" s="8">
        <v>80111701</v>
      </c>
      <c r="B420" s="12" t="s">
        <v>107955</v>
      </c>
      <c r="C420" s="8">
        <v>8</v>
      </c>
      <c r="D420" s="8">
        <v>8</v>
      </c>
      <c r="E420" s="12">
        <v>4</v>
      </c>
      <c r="F420" s="8">
        <v>1</v>
      </c>
      <c r="G420" s="14" t="s">
        <v>133</v>
      </c>
      <c r="H420" s="8">
        <v>0</v>
      </c>
      <c r="I420" s="35">
        <v>9040000</v>
      </c>
      <c r="J420" s="35">
        <v>9040000</v>
      </c>
      <c r="K420" s="56">
        <v>0</v>
      </c>
      <c r="L420" s="56">
        <v>0</v>
      </c>
      <c r="M420" s="8" t="s">
        <v>107956</v>
      </c>
      <c r="N420" s="8" t="s">
        <v>3650</v>
      </c>
      <c r="O420" s="8" t="s">
        <v>107918</v>
      </c>
      <c r="P420" s="8">
        <v>7417700</v>
      </c>
      <c r="Q420" s="10" t="s">
        <v>107919</v>
      </c>
    </row>
    <row r="421" spans="1:17" ht="51" x14ac:dyDescent="0.2">
      <c r="A421" s="8">
        <v>80111701</v>
      </c>
      <c r="B421" s="62" t="s">
        <v>108456</v>
      </c>
      <c r="C421" s="8">
        <v>8</v>
      </c>
      <c r="D421" s="8">
        <v>8</v>
      </c>
      <c r="E421" s="12">
        <v>5</v>
      </c>
      <c r="F421" s="8">
        <v>1</v>
      </c>
      <c r="G421" s="14" t="s">
        <v>133</v>
      </c>
      <c r="H421" s="8">
        <v>0</v>
      </c>
      <c r="I421" s="35">
        <v>14000000</v>
      </c>
      <c r="J421" s="35">
        <v>14000000</v>
      </c>
      <c r="K421" s="56">
        <v>0</v>
      </c>
      <c r="L421" s="56">
        <v>0</v>
      </c>
      <c r="M421" s="8" t="s">
        <v>107956</v>
      </c>
      <c r="N421" s="8" t="s">
        <v>3650</v>
      </c>
      <c r="O421" s="8" t="s">
        <v>107918</v>
      </c>
      <c r="P421" s="8">
        <v>7417700</v>
      </c>
      <c r="Q421" s="10" t="s">
        <v>107919</v>
      </c>
    </row>
    <row r="422" spans="1:17" ht="51" x14ac:dyDescent="0.2">
      <c r="A422" s="8">
        <v>80111701</v>
      </c>
      <c r="B422" s="12" t="s">
        <v>108237</v>
      </c>
      <c r="C422" s="8">
        <v>8</v>
      </c>
      <c r="D422" s="8">
        <v>8</v>
      </c>
      <c r="E422" s="12">
        <v>5</v>
      </c>
      <c r="F422" s="8">
        <v>1</v>
      </c>
      <c r="G422" s="14" t="s">
        <v>133</v>
      </c>
      <c r="H422" s="8">
        <v>0</v>
      </c>
      <c r="I422" s="35">
        <v>14000000</v>
      </c>
      <c r="J422" s="35">
        <v>14000000</v>
      </c>
      <c r="K422" s="56">
        <v>0</v>
      </c>
      <c r="L422" s="56">
        <v>0</v>
      </c>
      <c r="M422" s="8" t="s">
        <v>107956</v>
      </c>
      <c r="N422" s="8" t="s">
        <v>3650</v>
      </c>
      <c r="O422" s="8" t="s">
        <v>107918</v>
      </c>
      <c r="P422" s="8">
        <v>7417700</v>
      </c>
      <c r="Q422" s="10" t="s">
        <v>107919</v>
      </c>
    </row>
    <row r="423" spans="1:17" ht="51" x14ac:dyDescent="0.2">
      <c r="A423" s="8">
        <v>80111701</v>
      </c>
      <c r="B423" s="12" t="s">
        <v>108237</v>
      </c>
      <c r="C423" s="8">
        <v>8</v>
      </c>
      <c r="D423" s="8">
        <v>8</v>
      </c>
      <c r="E423" s="12">
        <v>5</v>
      </c>
      <c r="F423" s="8">
        <v>1</v>
      </c>
      <c r="G423" s="14" t="s">
        <v>133</v>
      </c>
      <c r="H423" s="8">
        <v>0</v>
      </c>
      <c r="I423" s="35">
        <v>14000000</v>
      </c>
      <c r="J423" s="35">
        <v>14000000</v>
      </c>
      <c r="K423" s="56">
        <v>0</v>
      </c>
      <c r="L423" s="56">
        <v>0</v>
      </c>
      <c r="M423" s="8" t="s">
        <v>107956</v>
      </c>
      <c r="N423" s="8" t="s">
        <v>3650</v>
      </c>
      <c r="O423" s="8" t="s">
        <v>107918</v>
      </c>
      <c r="P423" s="8">
        <v>7417700</v>
      </c>
      <c r="Q423" s="10" t="s">
        <v>107919</v>
      </c>
    </row>
    <row r="424" spans="1:17" ht="63.75" x14ac:dyDescent="0.2">
      <c r="A424" s="8">
        <v>80111701</v>
      </c>
      <c r="B424" s="12" t="s">
        <v>108439</v>
      </c>
      <c r="C424" s="8">
        <v>8</v>
      </c>
      <c r="D424" s="8">
        <v>8</v>
      </c>
      <c r="E424" s="12">
        <v>5</v>
      </c>
      <c r="F424" s="8">
        <v>1</v>
      </c>
      <c r="G424" s="14" t="s">
        <v>133</v>
      </c>
      <c r="H424" s="8">
        <v>0</v>
      </c>
      <c r="I424" s="35">
        <v>14000000</v>
      </c>
      <c r="J424" s="35">
        <v>14000000</v>
      </c>
      <c r="K424" s="56">
        <v>0</v>
      </c>
      <c r="L424" s="56">
        <v>0</v>
      </c>
      <c r="M424" s="8" t="s">
        <v>107956</v>
      </c>
      <c r="N424" s="8" t="s">
        <v>3650</v>
      </c>
      <c r="O424" s="8" t="s">
        <v>107918</v>
      </c>
      <c r="P424" s="8">
        <v>7417700</v>
      </c>
      <c r="Q424" s="10" t="s">
        <v>107919</v>
      </c>
    </row>
    <row r="425" spans="1:17" ht="63.75" x14ac:dyDescent="0.2">
      <c r="A425" s="8">
        <v>80111701</v>
      </c>
      <c r="B425" s="12" t="s">
        <v>108238</v>
      </c>
      <c r="C425" s="8">
        <v>8</v>
      </c>
      <c r="D425" s="8">
        <v>8</v>
      </c>
      <c r="E425" s="12">
        <v>5</v>
      </c>
      <c r="F425" s="8">
        <v>1</v>
      </c>
      <c r="G425" s="14" t="s">
        <v>133</v>
      </c>
      <c r="H425" s="8">
        <v>0</v>
      </c>
      <c r="I425" s="35">
        <v>10600000</v>
      </c>
      <c r="J425" s="35">
        <v>10600000</v>
      </c>
      <c r="K425" s="56">
        <v>0</v>
      </c>
      <c r="L425" s="56">
        <v>0</v>
      </c>
      <c r="M425" s="8" t="s">
        <v>107956</v>
      </c>
      <c r="N425" s="8" t="s">
        <v>3650</v>
      </c>
      <c r="O425" s="8" t="s">
        <v>107918</v>
      </c>
      <c r="P425" s="8">
        <v>7417700</v>
      </c>
      <c r="Q425" s="10" t="s">
        <v>107919</v>
      </c>
    </row>
    <row r="426" spans="1:17" ht="38.25" x14ac:dyDescent="0.2">
      <c r="A426" s="8">
        <v>80111701</v>
      </c>
      <c r="B426" s="12" t="s">
        <v>108239</v>
      </c>
      <c r="C426" s="8">
        <v>8</v>
      </c>
      <c r="D426" s="8">
        <v>8</v>
      </c>
      <c r="E426" s="12">
        <v>4</v>
      </c>
      <c r="F426" s="8">
        <v>1</v>
      </c>
      <c r="G426" s="14" t="s">
        <v>133</v>
      </c>
      <c r="H426" s="8">
        <v>0</v>
      </c>
      <c r="I426" s="35">
        <v>16960000</v>
      </c>
      <c r="J426" s="35">
        <v>16960000</v>
      </c>
      <c r="K426" s="56">
        <v>0</v>
      </c>
      <c r="L426" s="56">
        <v>0</v>
      </c>
      <c r="M426" s="8" t="s">
        <v>107956</v>
      </c>
      <c r="N426" s="8" t="s">
        <v>3650</v>
      </c>
      <c r="O426" s="8" t="s">
        <v>107918</v>
      </c>
      <c r="P426" s="8">
        <v>7417700</v>
      </c>
      <c r="Q426" s="10" t="s">
        <v>107919</v>
      </c>
    </row>
    <row r="427" spans="1:17" ht="189" customHeight="1" x14ac:dyDescent="0.2">
      <c r="A427" s="59">
        <v>80111701</v>
      </c>
      <c r="B427" s="12" t="s">
        <v>108240</v>
      </c>
      <c r="C427" s="8">
        <v>8</v>
      </c>
      <c r="D427" s="8">
        <v>8</v>
      </c>
      <c r="E427" s="8">
        <v>3</v>
      </c>
      <c r="F427" s="8">
        <v>1</v>
      </c>
      <c r="G427" s="14" t="s">
        <v>72</v>
      </c>
      <c r="H427" s="8">
        <v>0</v>
      </c>
      <c r="I427" s="9">
        <v>38594890</v>
      </c>
      <c r="J427" s="9">
        <v>38594890</v>
      </c>
      <c r="K427" s="56">
        <v>0</v>
      </c>
      <c r="L427" s="56">
        <v>0</v>
      </c>
      <c r="M427" s="8" t="s">
        <v>107956</v>
      </c>
      <c r="N427" s="8" t="s">
        <v>3650</v>
      </c>
      <c r="O427" s="8" t="s">
        <v>107918</v>
      </c>
      <c r="P427" s="8">
        <v>7417700</v>
      </c>
      <c r="Q427" s="10" t="s">
        <v>107919</v>
      </c>
    </row>
    <row r="428" spans="1:17" ht="38.25" x14ac:dyDescent="0.2">
      <c r="A428" s="8">
        <v>80111701</v>
      </c>
      <c r="B428" s="12" t="s">
        <v>108241</v>
      </c>
      <c r="C428" s="8">
        <v>8</v>
      </c>
      <c r="D428" s="8">
        <v>8</v>
      </c>
      <c r="E428" s="12">
        <v>5</v>
      </c>
      <c r="F428" s="8">
        <v>1</v>
      </c>
      <c r="G428" s="14" t="s">
        <v>133</v>
      </c>
      <c r="H428" s="8">
        <v>0</v>
      </c>
      <c r="I428" s="35">
        <v>14000000</v>
      </c>
      <c r="J428" s="35">
        <v>14000000</v>
      </c>
      <c r="K428" s="56">
        <v>0</v>
      </c>
      <c r="L428" s="56">
        <v>0</v>
      </c>
      <c r="M428" s="8" t="s">
        <v>107956</v>
      </c>
      <c r="N428" s="8" t="s">
        <v>3650</v>
      </c>
      <c r="O428" s="8" t="s">
        <v>107918</v>
      </c>
      <c r="P428" s="8">
        <v>7417700</v>
      </c>
      <c r="Q428" s="10" t="s">
        <v>107919</v>
      </c>
    </row>
    <row r="429" spans="1:17" ht="76.5" x14ac:dyDescent="0.2">
      <c r="A429" s="8">
        <v>80111701</v>
      </c>
      <c r="B429" s="62" t="s">
        <v>108457</v>
      </c>
      <c r="C429" s="8">
        <v>8</v>
      </c>
      <c r="D429" s="8">
        <v>8</v>
      </c>
      <c r="E429" s="12">
        <v>5</v>
      </c>
      <c r="F429" s="8">
        <v>1</v>
      </c>
      <c r="G429" s="14" t="s">
        <v>133</v>
      </c>
      <c r="H429" s="8">
        <v>0</v>
      </c>
      <c r="I429" s="35">
        <v>16000000</v>
      </c>
      <c r="J429" s="35">
        <v>16000000</v>
      </c>
      <c r="K429" s="56">
        <v>0</v>
      </c>
      <c r="L429" s="56">
        <v>0</v>
      </c>
      <c r="M429" s="8" t="s">
        <v>107956</v>
      </c>
      <c r="N429" s="8" t="s">
        <v>3650</v>
      </c>
      <c r="O429" s="8" t="s">
        <v>107918</v>
      </c>
      <c r="P429" s="8">
        <v>7417700</v>
      </c>
      <c r="Q429" s="10" t="s">
        <v>107919</v>
      </c>
    </row>
    <row r="430" spans="1:17" ht="63.75" x14ac:dyDescent="0.2">
      <c r="A430" s="8">
        <v>80111701</v>
      </c>
      <c r="B430" s="12" t="s">
        <v>108242</v>
      </c>
      <c r="C430" s="8">
        <v>8</v>
      </c>
      <c r="D430" s="8">
        <v>8</v>
      </c>
      <c r="E430" s="12">
        <v>5</v>
      </c>
      <c r="F430" s="8">
        <v>1</v>
      </c>
      <c r="G430" s="14" t="s">
        <v>133</v>
      </c>
      <c r="H430" s="8">
        <v>0</v>
      </c>
      <c r="I430" s="35">
        <v>19080000</v>
      </c>
      <c r="J430" s="35">
        <v>19080000</v>
      </c>
      <c r="K430" s="56">
        <v>0</v>
      </c>
      <c r="L430" s="56">
        <v>0</v>
      </c>
      <c r="M430" s="8" t="s">
        <v>107956</v>
      </c>
      <c r="N430" s="8" t="s">
        <v>3650</v>
      </c>
      <c r="O430" s="8" t="s">
        <v>107918</v>
      </c>
      <c r="P430" s="8">
        <v>7417700</v>
      </c>
      <c r="Q430" s="10" t="s">
        <v>107919</v>
      </c>
    </row>
    <row r="431" spans="1:17" ht="63.75" x14ac:dyDescent="0.2">
      <c r="A431" s="8">
        <v>80111701</v>
      </c>
      <c r="B431" s="12" t="s">
        <v>108440</v>
      </c>
      <c r="C431" s="8">
        <v>8</v>
      </c>
      <c r="D431" s="8">
        <v>8</v>
      </c>
      <c r="E431" s="12">
        <v>4</v>
      </c>
      <c r="F431" s="8">
        <v>1</v>
      </c>
      <c r="G431" s="14" t="s">
        <v>133</v>
      </c>
      <c r="H431" s="8">
        <v>0</v>
      </c>
      <c r="I431" s="35">
        <v>19080000</v>
      </c>
      <c r="J431" s="35">
        <v>19080000</v>
      </c>
      <c r="K431" s="56">
        <v>0</v>
      </c>
      <c r="L431" s="56">
        <v>0</v>
      </c>
      <c r="M431" s="8" t="s">
        <v>107956</v>
      </c>
      <c r="N431" s="8" t="s">
        <v>3650</v>
      </c>
      <c r="O431" s="8" t="s">
        <v>107918</v>
      </c>
      <c r="P431" s="8">
        <v>7417700</v>
      </c>
      <c r="Q431" s="10" t="s">
        <v>107919</v>
      </c>
    </row>
    <row r="432" spans="1:17" ht="51" x14ac:dyDescent="0.2">
      <c r="A432" s="8">
        <v>80111701</v>
      </c>
      <c r="B432" s="12" t="s">
        <v>108243</v>
      </c>
      <c r="C432" s="8">
        <v>8</v>
      </c>
      <c r="D432" s="8">
        <v>8</v>
      </c>
      <c r="E432" s="12">
        <v>5</v>
      </c>
      <c r="F432" s="8">
        <v>1</v>
      </c>
      <c r="G432" s="14" t="s">
        <v>133</v>
      </c>
      <c r="H432" s="8">
        <v>0</v>
      </c>
      <c r="I432" s="63">
        <v>10500000</v>
      </c>
      <c r="J432" s="63">
        <v>10500000</v>
      </c>
      <c r="K432" s="56">
        <v>0</v>
      </c>
      <c r="L432" s="56">
        <v>0</v>
      </c>
      <c r="M432" s="8" t="s">
        <v>107956</v>
      </c>
      <c r="N432" s="8" t="s">
        <v>3650</v>
      </c>
      <c r="O432" s="8" t="s">
        <v>107918</v>
      </c>
      <c r="P432" s="8">
        <v>7417700</v>
      </c>
      <c r="Q432" s="10" t="s">
        <v>107919</v>
      </c>
    </row>
    <row r="433" spans="1:17" ht="76.5" x14ac:dyDescent="0.2">
      <c r="A433" s="8">
        <v>80111701</v>
      </c>
      <c r="B433" s="12" t="s">
        <v>108244</v>
      </c>
      <c r="C433" s="8">
        <v>8</v>
      </c>
      <c r="D433" s="8">
        <v>8</v>
      </c>
      <c r="E433" s="8">
        <v>5</v>
      </c>
      <c r="F433" s="8">
        <v>1</v>
      </c>
      <c r="G433" s="14" t="s">
        <v>133</v>
      </c>
      <c r="H433" s="8">
        <v>0</v>
      </c>
      <c r="I433" s="63">
        <v>18000000</v>
      </c>
      <c r="J433" s="63">
        <v>18000000</v>
      </c>
      <c r="K433" s="56">
        <v>0</v>
      </c>
      <c r="L433" s="56">
        <v>0</v>
      </c>
      <c r="M433" s="8" t="s">
        <v>107956</v>
      </c>
      <c r="N433" s="8" t="s">
        <v>3650</v>
      </c>
      <c r="O433" s="8" t="s">
        <v>107918</v>
      </c>
      <c r="P433" s="8">
        <v>7417700</v>
      </c>
      <c r="Q433" s="10" t="s">
        <v>107919</v>
      </c>
    </row>
    <row r="434" spans="1:17" ht="51" x14ac:dyDescent="0.2">
      <c r="A434" s="8">
        <v>80111701</v>
      </c>
      <c r="B434" s="12" t="s">
        <v>108245</v>
      </c>
      <c r="C434" s="8">
        <v>8</v>
      </c>
      <c r="D434" s="8">
        <v>8</v>
      </c>
      <c r="E434" s="12">
        <v>5</v>
      </c>
      <c r="F434" s="8">
        <v>1</v>
      </c>
      <c r="G434" s="14" t="s">
        <v>133</v>
      </c>
      <c r="H434" s="8">
        <v>0</v>
      </c>
      <c r="I434" s="63">
        <v>14000000</v>
      </c>
      <c r="J434" s="63">
        <v>14000000</v>
      </c>
      <c r="K434" s="56">
        <v>0</v>
      </c>
      <c r="L434" s="56">
        <v>0</v>
      </c>
      <c r="M434" s="8" t="s">
        <v>107956</v>
      </c>
      <c r="N434" s="8" t="s">
        <v>3650</v>
      </c>
      <c r="O434" s="8" t="s">
        <v>107918</v>
      </c>
      <c r="P434" s="8">
        <v>7417700</v>
      </c>
      <c r="Q434" s="10" t="s">
        <v>107919</v>
      </c>
    </row>
    <row r="435" spans="1:17" ht="63.75" x14ac:dyDescent="0.2">
      <c r="A435" s="8">
        <v>80111701</v>
      </c>
      <c r="B435" s="12" t="s">
        <v>108246</v>
      </c>
      <c r="C435" s="8">
        <v>8</v>
      </c>
      <c r="D435" s="8">
        <v>8</v>
      </c>
      <c r="E435" s="8">
        <v>5</v>
      </c>
      <c r="F435" s="8">
        <v>1</v>
      </c>
      <c r="G435" s="14" t="s">
        <v>133</v>
      </c>
      <c r="H435" s="8">
        <v>0</v>
      </c>
      <c r="I435" s="63">
        <v>14000000</v>
      </c>
      <c r="J435" s="63">
        <v>14000000</v>
      </c>
      <c r="K435" s="56">
        <v>0</v>
      </c>
      <c r="L435" s="56">
        <v>0</v>
      </c>
      <c r="M435" s="8" t="s">
        <v>107956</v>
      </c>
      <c r="N435" s="8" t="s">
        <v>3650</v>
      </c>
      <c r="O435" s="8" t="s">
        <v>107918</v>
      </c>
      <c r="P435" s="8">
        <v>7417700</v>
      </c>
      <c r="Q435" s="10" t="s">
        <v>107919</v>
      </c>
    </row>
    <row r="436" spans="1:17" ht="76.5" x14ac:dyDescent="0.2">
      <c r="A436" s="8">
        <v>80111701</v>
      </c>
      <c r="B436" s="12" t="s">
        <v>108247</v>
      </c>
      <c r="C436" s="8">
        <v>8</v>
      </c>
      <c r="D436" s="8">
        <v>8</v>
      </c>
      <c r="E436" s="12">
        <v>5</v>
      </c>
      <c r="F436" s="8">
        <v>1</v>
      </c>
      <c r="G436" s="14" t="s">
        <v>133</v>
      </c>
      <c r="H436" s="8">
        <v>0</v>
      </c>
      <c r="I436" s="63">
        <v>18000000</v>
      </c>
      <c r="J436" s="63">
        <v>18000000</v>
      </c>
      <c r="K436" s="56">
        <v>0</v>
      </c>
      <c r="L436" s="56">
        <v>0</v>
      </c>
      <c r="M436" s="8" t="s">
        <v>107956</v>
      </c>
      <c r="N436" s="8" t="s">
        <v>3650</v>
      </c>
      <c r="O436" s="8" t="s">
        <v>107918</v>
      </c>
      <c r="P436" s="8">
        <v>7417700</v>
      </c>
      <c r="Q436" s="10" t="s">
        <v>107919</v>
      </c>
    </row>
    <row r="437" spans="1:17" ht="63.75" x14ac:dyDescent="0.2">
      <c r="A437" s="8">
        <v>80111701</v>
      </c>
      <c r="B437" s="12" t="s">
        <v>108248</v>
      </c>
      <c r="C437" s="8">
        <v>8</v>
      </c>
      <c r="D437" s="8">
        <v>8</v>
      </c>
      <c r="E437" s="8">
        <v>5</v>
      </c>
      <c r="F437" s="8">
        <v>1</v>
      </c>
      <c r="G437" s="14" t="s">
        <v>133</v>
      </c>
      <c r="H437" s="8">
        <v>0</v>
      </c>
      <c r="I437" s="63">
        <v>30000000</v>
      </c>
      <c r="J437" s="63">
        <v>30000000</v>
      </c>
      <c r="K437" s="56">
        <v>0</v>
      </c>
      <c r="L437" s="56">
        <v>0</v>
      </c>
      <c r="M437" s="8" t="s">
        <v>107956</v>
      </c>
      <c r="N437" s="8" t="s">
        <v>3650</v>
      </c>
      <c r="O437" s="8" t="s">
        <v>107918</v>
      </c>
      <c r="P437" s="8">
        <v>7417700</v>
      </c>
      <c r="Q437" s="10" t="s">
        <v>107919</v>
      </c>
    </row>
    <row r="438" spans="1:17" ht="102" x14ac:dyDescent="0.2">
      <c r="A438" s="8">
        <v>80111701</v>
      </c>
      <c r="B438" s="12" t="s">
        <v>108249</v>
      </c>
      <c r="C438" s="8">
        <v>8</v>
      </c>
      <c r="D438" s="8">
        <v>8</v>
      </c>
      <c r="E438" s="12">
        <v>5</v>
      </c>
      <c r="F438" s="8">
        <v>1</v>
      </c>
      <c r="G438" s="14" t="s">
        <v>133</v>
      </c>
      <c r="H438" s="8">
        <v>0</v>
      </c>
      <c r="I438" s="63">
        <v>22500000</v>
      </c>
      <c r="J438" s="63">
        <v>22500000</v>
      </c>
      <c r="K438" s="56">
        <v>0</v>
      </c>
      <c r="L438" s="56">
        <v>0</v>
      </c>
      <c r="M438" s="8" t="s">
        <v>107956</v>
      </c>
      <c r="N438" s="8" t="s">
        <v>3650</v>
      </c>
      <c r="O438" s="8" t="s">
        <v>107918</v>
      </c>
      <c r="P438" s="8">
        <v>7417700</v>
      </c>
      <c r="Q438" s="10" t="s">
        <v>107919</v>
      </c>
    </row>
    <row r="439" spans="1:17" ht="102" x14ac:dyDescent="0.2">
      <c r="A439" s="8">
        <v>80111701</v>
      </c>
      <c r="B439" s="12" t="s">
        <v>108250</v>
      </c>
      <c r="C439" s="8">
        <v>8</v>
      </c>
      <c r="D439" s="8">
        <v>8</v>
      </c>
      <c r="E439" s="8">
        <v>5</v>
      </c>
      <c r="F439" s="8">
        <v>1</v>
      </c>
      <c r="G439" s="14" t="s">
        <v>133</v>
      </c>
      <c r="H439" s="8">
        <v>0</v>
      </c>
      <c r="I439" s="63">
        <v>20000000</v>
      </c>
      <c r="J439" s="63">
        <v>20000000</v>
      </c>
      <c r="K439" s="56">
        <v>0</v>
      </c>
      <c r="L439" s="56">
        <v>0</v>
      </c>
      <c r="M439" s="8" t="s">
        <v>107956</v>
      </c>
      <c r="N439" s="8" t="s">
        <v>3650</v>
      </c>
      <c r="O439" s="8" t="s">
        <v>107918</v>
      </c>
      <c r="P439" s="8">
        <v>7417700</v>
      </c>
      <c r="Q439" s="10" t="s">
        <v>107919</v>
      </c>
    </row>
    <row r="440" spans="1:17" ht="102" x14ac:dyDescent="0.2">
      <c r="A440" s="8">
        <v>80111701</v>
      </c>
      <c r="B440" s="12" t="s">
        <v>108251</v>
      </c>
      <c r="C440" s="8">
        <v>8</v>
      </c>
      <c r="D440" s="8">
        <v>8</v>
      </c>
      <c r="E440" s="12">
        <v>5</v>
      </c>
      <c r="F440" s="8">
        <v>1</v>
      </c>
      <c r="G440" s="14" t="s">
        <v>133</v>
      </c>
      <c r="H440" s="8">
        <v>0</v>
      </c>
      <c r="I440" s="63">
        <v>20000000</v>
      </c>
      <c r="J440" s="63">
        <v>20000000</v>
      </c>
      <c r="K440" s="56">
        <v>0</v>
      </c>
      <c r="L440" s="56">
        <v>0</v>
      </c>
      <c r="M440" s="8" t="s">
        <v>107956</v>
      </c>
      <c r="N440" s="8" t="s">
        <v>3650</v>
      </c>
      <c r="O440" s="8" t="s">
        <v>107918</v>
      </c>
      <c r="P440" s="8">
        <v>7417700</v>
      </c>
      <c r="Q440" s="10" t="s">
        <v>107919</v>
      </c>
    </row>
    <row r="441" spans="1:17" ht="114.75" x14ac:dyDescent="0.2">
      <c r="A441" s="8">
        <v>80111701</v>
      </c>
      <c r="B441" s="12" t="s">
        <v>108252</v>
      </c>
      <c r="C441" s="8">
        <v>8</v>
      </c>
      <c r="D441" s="8">
        <v>8</v>
      </c>
      <c r="E441" s="8">
        <v>5</v>
      </c>
      <c r="F441" s="8">
        <v>1</v>
      </c>
      <c r="G441" s="14" t="s">
        <v>133</v>
      </c>
      <c r="H441" s="8">
        <v>0</v>
      </c>
      <c r="I441" s="63">
        <v>20000000</v>
      </c>
      <c r="J441" s="63">
        <v>20000000</v>
      </c>
      <c r="K441" s="56">
        <v>0</v>
      </c>
      <c r="L441" s="56">
        <v>0</v>
      </c>
      <c r="M441" s="8" t="s">
        <v>107956</v>
      </c>
      <c r="N441" s="8" t="s">
        <v>3650</v>
      </c>
      <c r="O441" s="8" t="s">
        <v>107918</v>
      </c>
      <c r="P441" s="8">
        <v>7417700</v>
      </c>
      <c r="Q441" s="10" t="s">
        <v>107919</v>
      </c>
    </row>
    <row r="442" spans="1:17" ht="89.25" x14ac:dyDescent="0.2">
      <c r="A442" s="8">
        <v>80111701</v>
      </c>
      <c r="B442" s="12" t="s">
        <v>108253</v>
      </c>
      <c r="C442" s="8">
        <v>8</v>
      </c>
      <c r="D442" s="8">
        <v>8</v>
      </c>
      <c r="E442" s="8">
        <v>5</v>
      </c>
      <c r="F442" s="8">
        <v>1</v>
      </c>
      <c r="G442" s="14" t="s">
        <v>133</v>
      </c>
      <c r="H442" s="8">
        <v>0</v>
      </c>
      <c r="I442" s="63">
        <v>20000000</v>
      </c>
      <c r="J442" s="63">
        <v>20000000</v>
      </c>
      <c r="K442" s="56">
        <v>0</v>
      </c>
      <c r="L442" s="56">
        <v>0</v>
      </c>
      <c r="M442" s="8" t="s">
        <v>107956</v>
      </c>
      <c r="N442" s="8" t="s">
        <v>3650</v>
      </c>
      <c r="O442" s="8" t="s">
        <v>107918</v>
      </c>
      <c r="P442" s="8">
        <v>7417700</v>
      </c>
      <c r="Q442" s="10" t="s">
        <v>107919</v>
      </c>
    </row>
    <row r="443" spans="1:17" ht="89.25" x14ac:dyDescent="0.2">
      <c r="A443" s="8">
        <v>80111701</v>
      </c>
      <c r="B443" s="12" t="s">
        <v>108254</v>
      </c>
      <c r="C443" s="8">
        <v>8</v>
      </c>
      <c r="D443" s="8">
        <v>8</v>
      </c>
      <c r="E443" s="12">
        <v>5</v>
      </c>
      <c r="F443" s="8">
        <v>1</v>
      </c>
      <c r="G443" s="14" t="s">
        <v>133</v>
      </c>
      <c r="H443" s="8">
        <v>0</v>
      </c>
      <c r="I443" s="63">
        <v>20000000</v>
      </c>
      <c r="J443" s="63">
        <v>20000000</v>
      </c>
      <c r="K443" s="56">
        <v>0</v>
      </c>
      <c r="L443" s="56">
        <v>0</v>
      </c>
      <c r="M443" s="8" t="s">
        <v>107956</v>
      </c>
      <c r="N443" s="8" t="s">
        <v>3650</v>
      </c>
      <c r="O443" s="8" t="s">
        <v>107918</v>
      </c>
      <c r="P443" s="8">
        <v>7417700</v>
      </c>
      <c r="Q443" s="10" t="s">
        <v>107919</v>
      </c>
    </row>
    <row r="444" spans="1:17" ht="127.5" x14ac:dyDescent="0.2">
      <c r="A444" s="8">
        <v>80111701</v>
      </c>
      <c r="B444" s="12" t="s">
        <v>108255</v>
      </c>
      <c r="C444" s="8">
        <v>8</v>
      </c>
      <c r="D444" s="8">
        <v>8</v>
      </c>
      <c r="E444" s="8">
        <v>5</v>
      </c>
      <c r="F444" s="8">
        <v>1</v>
      </c>
      <c r="G444" s="14" t="s">
        <v>133</v>
      </c>
      <c r="H444" s="8">
        <v>0</v>
      </c>
      <c r="I444" s="63">
        <v>18000000</v>
      </c>
      <c r="J444" s="63">
        <v>18000000</v>
      </c>
      <c r="K444" s="56">
        <v>0</v>
      </c>
      <c r="L444" s="56">
        <v>0</v>
      </c>
      <c r="M444" s="8" t="s">
        <v>107956</v>
      </c>
      <c r="N444" s="8" t="s">
        <v>3650</v>
      </c>
      <c r="O444" s="8" t="s">
        <v>107918</v>
      </c>
      <c r="P444" s="8">
        <v>7417700</v>
      </c>
      <c r="Q444" s="10" t="s">
        <v>107919</v>
      </c>
    </row>
    <row r="445" spans="1:17" ht="38.25" x14ac:dyDescent="0.2">
      <c r="A445" s="56">
        <v>78141500</v>
      </c>
      <c r="B445" s="12" t="s">
        <v>108256</v>
      </c>
      <c r="C445" s="8">
        <v>8</v>
      </c>
      <c r="D445" s="8">
        <v>8</v>
      </c>
      <c r="E445" s="12">
        <v>5</v>
      </c>
      <c r="F445" s="8">
        <v>1</v>
      </c>
      <c r="G445" s="14" t="s">
        <v>133</v>
      </c>
      <c r="H445" s="8">
        <v>0</v>
      </c>
      <c r="I445" s="63">
        <v>20000000</v>
      </c>
      <c r="J445" s="63">
        <v>20000000</v>
      </c>
      <c r="K445" s="56">
        <v>0</v>
      </c>
      <c r="L445" s="56">
        <v>0</v>
      </c>
      <c r="M445" s="8" t="s">
        <v>107956</v>
      </c>
      <c r="N445" s="8" t="s">
        <v>3650</v>
      </c>
      <c r="O445" s="8" t="s">
        <v>107918</v>
      </c>
      <c r="P445" s="8">
        <v>7417700</v>
      </c>
      <c r="Q445" s="10" t="s">
        <v>107919</v>
      </c>
    </row>
    <row r="446" spans="1:17" ht="38.25" x14ac:dyDescent="0.2">
      <c r="A446" s="8">
        <v>41122600</v>
      </c>
      <c r="B446" s="12" t="s">
        <v>108257</v>
      </c>
      <c r="C446" s="8">
        <v>8</v>
      </c>
      <c r="D446" s="8">
        <v>8</v>
      </c>
      <c r="E446" s="8">
        <v>5</v>
      </c>
      <c r="F446" s="8">
        <v>1</v>
      </c>
      <c r="G446" s="14" t="s">
        <v>133</v>
      </c>
      <c r="H446" s="8">
        <v>0</v>
      </c>
      <c r="I446" s="63" t="s">
        <v>108258</v>
      </c>
      <c r="J446" s="63" t="s">
        <v>108258</v>
      </c>
      <c r="K446" s="56">
        <v>0</v>
      </c>
      <c r="L446" s="56">
        <v>0</v>
      </c>
      <c r="M446" s="8" t="s">
        <v>107956</v>
      </c>
      <c r="N446" s="8" t="s">
        <v>3650</v>
      </c>
      <c r="O446" s="8" t="s">
        <v>107918</v>
      </c>
      <c r="P446" s="8">
        <v>7417700</v>
      </c>
      <c r="Q446" s="10" t="s">
        <v>107919</v>
      </c>
    </row>
    <row r="447" spans="1:17" ht="127.5" x14ac:dyDescent="0.2">
      <c r="A447" s="8">
        <v>80111701</v>
      </c>
      <c r="B447" s="12" t="s">
        <v>108259</v>
      </c>
      <c r="C447" s="8">
        <v>8</v>
      </c>
      <c r="D447" s="8">
        <v>8</v>
      </c>
      <c r="E447" s="12">
        <v>5</v>
      </c>
      <c r="F447" s="8">
        <v>1</v>
      </c>
      <c r="G447" s="14" t="s">
        <v>133</v>
      </c>
      <c r="H447" s="8">
        <v>0</v>
      </c>
      <c r="I447" s="63">
        <v>20000000</v>
      </c>
      <c r="J447" s="63">
        <v>20000000</v>
      </c>
      <c r="K447" s="56">
        <v>0</v>
      </c>
      <c r="L447" s="56">
        <v>0</v>
      </c>
      <c r="M447" s="8" t="s">
        <v>107956</v>
      </c>
      <c r="N447" s="8" t="s">
        <v>3650</v>
      </c>
      <c r="O447" s="8" t="s">
        <v>107918</v>
      </c>
      <c r="P447" s="8">
        <v>7417700</v>
      </c>
      <c r="Q447" s="10" t="s">
        <v>107919</v>
      </c>
    </row>
    <row r="448" spans="1:17" ht="127.5" x14ac:dyDescent="0.2">
      <c r="A448" s="8">
        <v>80111701</v>
      </c>
      <c r="B448" s="12" t="s">
        <v>108260</v>
      </c>
      <c r="C448" s="8">
        <v>8</v>
      </c>
      <c r="D448" s="8">
        <v>8</v>
      </c>
      <c r="E448" s="8">
        <v>5</v>
      </c>
      <c r="F448" s="8">
        <v>1</v>
      </c>
      <c r="G448" s="14" t="s">
        <v>133</v>
      </c>
      <c r="H448" s="8">
        <v>0</v>
      </c>
      <c r="I448" s="63">
        <v>14000000</v>
      </c>
      <c r="J448" s="63">
        <v>14000000</v>
      </c>
      <c r="K448" s="56">
        <v>0</v>
      </c>
      <c r="L448" s="56">
        <v>0</v>
      </c>
      <c r="M448" s="8" t="s">
        <v>107956</v>
      </c>
      <c r="N448" s="8" t="s">
        <v>3650</v>
      </c>
      <c r="O448" s="8" t="s">
        <v>107918</v>
      </c>
      <c r="P448" s="8">
        <v>7417700</v>
      </c>
      <c r="Q448" s="10" t="s">
        <v>107919</v>
      </c>
    </row>
    <row r="449" spans="1:17" ht="140.25" x14ac:dyDescent="0.2">
      <c r="A449" s="8">
        <v>80111701</v>
      </c>
      <c r="B449" s="12" t="s">
        <v>108261</v>
      </c>
      <c r="C449" s="8">
        <v>8</v>
      </c>
      <c r="D449" s="8">
        <v>8</v>
      </c>
      <c r="E449" s="12">
        <v>5</v>
      </c>
      <c r="F449" s="8">
        <v>1</v>
      </c>
      <c r="G449" s="14" t="s">
        <v>133</v>
      </c>
      <c r="H449" s="8">
        <v>0</v>
      </c>
      <c r="I449" s="63">
        <v>14000000</v>
      </c>
      <c r="J449" s="63">
        <v>14000000</v>
      </c>
      <c r="K449" s="56">
        <v>0</v>
      </c>
      <c r="L449" s="56">
        <v>0</v>
      </c>
      <c r="M449" s="8" t="s">
        <v>107956</v>
      </c>
      <c r="N449" s="8" t="s">
        <v>3650</v>
      </c>
      <c r="O449" s="8" t="s">
        <v>107918</v>
      </c>
      <c r="P449" s="8">
        <v>7417700</v>
      </c>
      <c r="Q449" s="10" t="s">
        <v>107919</v>
      </c>
    </row>
    <row r="450" spans="1:17" ht="89.25" x14ac:dyDescent="0.2">
      <c r="A450" s="8">
        <v>80111701</v>
      </c>
      <c r="B450" s="12" t="s">
        <v>108441</v>
      </c>
      <c r="C450" s="8">
        <v>8</v>
      </c>
      <c r="D450" s="8">
        <v>8</v>
      </c>
      <c r="E450" s="8">
        <v>5</v>
      </c>
      <c r="F450" s="8">
        <v>1</v>
      </c>
      <c r="G450" s="14" t="s">
        <v>133</v>
      </c>
      <c r="H450" s="8">
        <v>0</v>
      </c>
      <c r="I450" s="63">
        <v>9000000</v>
      </c>
      <c r="J450" s="63">
        <v>9000000</v>
      </c>
      <c r="K450" s="56">
        <v>0</v>
      </c>
      <c r="L450" s="56">
        <v>0</v>
      </c>
      <c r="M450" s="8" t="s">
        <v>107956</v>
      </c>
      <c r="N450" s="8" t="s">
        <v>3650</v>
      </c>
      <c r="O450" s="8" t="s">
        <v>107918</v>
      </c>
      <c r="P450" s="8">
        <v>7417700</v>
      </c>
      <c r="Q450" s="10" t="s">
        <v>107919</v>
      </c>
    </row>
    <row r="451" spans="1:17" ht="102" x14ac:dyDescent="0.2">
      <c r="A451" s="8">
        <v>80111701</v>
      </c>
      <c r="B451" s="12" t="s">
        <v>108442</v>
      </c>
      <c r="C451" s="8">
        <v>8</v>
      </c>
      <c r="D451" s="8">
        <v>8</v>
      </c>
      <c r="E451" s="12">
        <v>5</v>
      </c>
      <c r="F451" s="8">
        <v>1</v>
      </c>
      <c r="G451" s="14" t="s">
        <v>133</v>
      </c>
      <c r="H451" s="8">
        <v>0</v>
      </c>
      <c r="I451" s="63">
        <v>9000000</v>
      </c>
      <c r="J451" s="63">
        <v>9000000</v>
      </c>
      <c r="K451" s="56">
        <v>0</v>
      </c>
      <c r="L451" s="56">
        <v>0</v>
      </c>
      <c r="M451" s="8" t="s">
        <v>107956</v>
      </c>
      <c r="N451" s="8" t="s">
        <v>3650</v>
      </c>
      <c r="O451" s="8" t="s">
        <v>107918</v>
      </c>
      <c r="P451" s="8">
        <v>7417700</v>
      </c>
      <c r="Q451" s="10" t="s">
        <v>107919</v>
      </c>
    </row>
    <row r="452" spans="1:17" ht="102" x14ac:dyDescent="0.2">
      <c r="A452" s="8">
        <v>80111701</v>
      </c>
      <c r="B452" s="12" t="s">
        <v>108262</v>
      </c>
      <c r="C452" s="8">
        <v>8</v>
      </c>
      <c r="D452" s="8">
        <v>8</v>
      </c>
      <c r="E452" s="8">
        <v>5</v>
      </c>
      <c r="F452" s="8">
        <v>1</v>
      </c>
      <c r="G452" s="14" t="s">
        <v>133</v>
      </c>
      <c r="H452" s="8">
        <v>0</v>
      </c>
      <c r="I452" s="63">
        <v>14000000</v>
      </c>
      <c r="J452" s="63">
        <v>14000000</v>
      </c>
      <c r="K452" s="56">
        <v>0</v>
      </c>
      <c r="L452" s="56">
        <v>0</v>
      </c>
      <c r="M452" s="8" t="s">
        <v>107956</v>
      </c>
      <c r="N452" s="8" t="s">
        <v>3650</v>
      </c>
      <c r="O452" s="8" t="s">
        <v>107918</v>
      </c>
      <c r="P452" s="8">
        <v>7417700</v>
      </c>
      <c r="Q452" s="10" t="s">
        <v>107919</v>
      </c>
    </row>
    <row r="453" spans="1:17" ht="89.25" x14ac:dyDescent="0.2">
      <c r="A453" s="8">
        <v>80111701</v>
      </c>
      <c r="B453" s="12" t="s">
        <v>108263</v>
      </c>
      <c r="C453" s="8">
        <v>8</v>
      </c>
      <c r="D453" s="8">
        <v>8</v>
      </c>
      <c r="E453" s="12">
        <v>5</v>
      </c>
      <c r="F453" s="8">
        <v>1</v>
      </c>
      <c r="G453" s="14" t="s">
        <v>133</v>
      </c>
      <c r="H453" s="8">
        <v>0</v>
      </c>
      <c r="I453" s="63">
        <v>10750000</v>
      </c>
      <c r="J453" s="63">
        <v>10750000</v>
      </c>
      <c r="K453" s="56">
        <v>0</v>
      </c>
      <c r="L453" s="56">
        <v>0</v>
      </c>
      <c r="M453" s="8" t="s">
        <v>107956</v>
      </c>
      <c r="N453" s="8" t="s">
        <v>3650</v>
      </c>
      <c r="O453" s="8" t="s">
        <v>107918</v>
      </c>
      <c r="P453" s="8">
        <v>7417700</v>
      </c>
      <c r="Q453" s="10" t="s">
        <v>107919</v>
      </c>
    </row>
    <row r="454" spans="1:17" ht="63.75" x14ac:dyDescent="0.2">
      <c r="A454" s="8">
        <v>80111701</v>
      </c>
      <c r="B454" s="12" t="s">
        <v>108264</v>
      </c>
      <c r="C454" s="8">
        <v>8</v>
      </c>
      <c r="D454" s="8">
        <v>8</v>
      </c>
      <c r="E454" s="8">
        <v>5</v>
      </c>
      <c r="F454" s="8">
        <v>1</v>
      </c>
      <c r="G454" s="14" t="s">
        <v>133</v>
      </c>
      <c r="H454" s="8">
        <v>0</v>
      </c>
      <c r="I454" s="63">
        <v>14000000</v>
      </c>
      <c r="J454" s="63">
        <v>14000000</v>
      </c>
      <c r="K454" s="56">
        <v>0</v>
      </c>
      <c r="L454" s="56">
        <v>0</v>
      </c>
      <c r="M454" s="8" t="s">
        <v>107956</v>
      </c>
      <c r="N454" s="8" t="s">
        <v>3650</v>
      </c>
      <c r="O454" s="8" t="s">
        <v>107918</v>
      </c>
      <c r="P454" s="8">
        <v>7417700</v>
      </c>
      <c r="Q454" s="10" t="s">
        <v>107919</v>
      </c>
    </row>
    <row r="455" spans="1:17" ht="51" x14ac:dyDescent="0.2">
      <c r="A455" s="8">
        <v>80111701</v>
      </c>
      <c r="B455" s="12" t="s">
        <v>108265</v>
      </c>
      <c r="C455" s="8">
        <v>8</v>
      </c>
      <c r="D455" s="8">
        <v>8</v>
      </c>
      <c r="E455" s="12">
        <v>5</v>
      </c>
      <c r="F455" s="8">
        <v>1</v>
      </c>
      <c r="G455" s="14" t="s">
        <v>133</v>
      </c>
      <c r="H455" s="8">
        <v>0</v>
      </c>
      <c r="I455" s="63">
        <v>14000000</v>
      </c>
      <c r="J455" s="63">
        <v>14000000</v>
      </c>
      <c r="K455" s="56">
        <v>0</v>
      </c>
      <c r="L455" s="56">
        <v>0</v>
      </c>
      <c r="M455" s="8" t="s">
        <v>107956</v>
      </c>
      <c r="N455" s="8" t="s">
        <v>3650</v>
      </c>
      <c r="O455" s="8" t="s">
        <v>107918</v>
      </c>
      <c r="P455" s="8">
        <v>7417700</v>
      </c>
      <c r="Q455" s="10" t="s">
        <v>107919</v>
      </c>
    </row>
    <row r="456" spans="1:17" ht="51" x14ac:dyDescent="0.2">
      <c r="A456" s="8">
        <v>80111701</v>
      </c>
      <c r="B456" s="12" t="s">
        <v>108266</v>
      </c>
      <c r="C456" s="8">
        <v>8</v>
      </c>
      <c r="D456" s="8">
        <v>8</v>
      </c>
      <c r="E456" s="8">
        <v>5</v>
      </c>
      <c r="F456" s="8">
        <v>1</v>
      </c>
      <c r="G456" s="14" t="s">
        <v>133</v>
      </c>
      <c r="H456" s="8">
        <v>0</v>
      </c>
      <c r="I456" s="63">
        <v>14000000</v>
      </c>
      <c r="J456" s="63">
        <v>14000000</v>
      </c>
      <c r="K456" s="56">
        <v>0</v>
      </c>
      <c r="L456" s="56">
        <v>0</v>
      </c>
      <c r="M456" s="8" t="s">
        <v>107956</v>
      </c>
      <c r="N456" s="8" t="s">
        <v>3650</v>
      </c>
      <c r="O456" s="8" t="s">
        <v>107918</v>
      </c>
      <c r="P456" s="8">
        <v>7417700</v>
      </c>
      <c r="Q456" s="10" t="s">
        <v>107919</v>
      </c>
    </row>
    <row r="457" spans="1:17" ht="51" x14ac:dyDescent="0.2">
      <c r="A457" s="8">
        <v>80111701</v>
      </c>
      <c r="B457" s="12" t="s">
        <v>108267</v>
      </c>
      <c r="C457" s="8">
        <v>8</v>
      </c>
      <c r="D457" s="8">
        <v>8</v>
      </c>
      <c r="E457" s="12">
        <v>5</v>
      </c>
      <c r="F457" s="8">
        <v>1</v>
      </c>
      <c r="G457" s="14" t="s">
        <v>133</v>
      </c>
      <c r="H457" s="8">
        <v>0</v>
      </c>
      <c r="I457" s="63">
        <v>14000000</v>
      </c>
      <c r="J457" s="63">
        <v>14000000</v>
      </c>
      <c r="K457" s="56">
        <v>0</v>
      </c>
      <c r="L457" s="56">
        <v>0</v>
      </c>
      <c r="M457" s="8" t="s">
        <v>107956</v>
      </c>
      <c r="N457" s="8" t="s">
        <v>3650</v>
      </c>
      <c r="O457" s="8" t="s">
        <v>107918</v>
      </c>
      <c r="P457" s="8">
        <v>7417700</v>
      </c>
      <c r="Q457" s="10" t="s">
        <v>107919</v>
      </c>
    </row>
    <row r="458" spans="1:17" ht="51" x14ac:dyDescent="0.2">
      <c r="A458" s="8">
        <v>80111701</v>
      </c>
      <c r="B458" s="12" t="s">
        <v>108268</v>
      </c>
      <c r="C458" s="8">
        <v>8</v>
      </c>
      <c r="D458" s="8">
        <v>8</v>
      </c>
      <c r="E458" s="8">
        <v>5</v>
      </c>
      <c r="F458" s="8">
        <v>1</v>
      </c>
      <c r="G458" s="14" t="s">
        <v>133</v>
      </c>
      <c r="H458" s="8">
        <v>0</v>
      </c>
      <c r="I458" s="63">
        <v>14000000</v>
      </c>
      <c r="J458" s="63">
        <v>14000000</v>
      </c>
      <c r="K458" s="56">
        <v>0</v>
      </c>
      <c r="L458" s="56">
        <v>0</v>
      </c>
      <c r="M458" s="8" t="s">
        <v>107956</v>
      </c>
      <c r="N458" s="8" t="s">
        <v>3650</v>
      </c>
      <c r="O458" s="8" t="s">
        <v>107918</v>
      </c>
      <c r="P458" s="8">
        <v>7417700</v>
      </c>
      <c r="Q458" s="10" t="s">
        <v>107919</v>
      </c>
    </row>
    <row r="459" spans="1:17" ht="63.75" x14ac:dyDescent="0.2">
      <c r="A459" s="8">
        <v>80111701</v>
      </c>
      <c r="B459" s="12" t="s">
        <v>108269</v>
      </c>
      <c r="C459" s="8">
        <v>8</v>
      </c>
      <c r="D459" s="8">
        <v>8</v>
      </c>
      <c r="E459" s="12">
        <v>5</v>
      </c>
      <c r="F459" s="8">
        <v>1</v>
      </c>
      <c r="G459" s="14" t="s">
        <v>133</v>
      </c>
      <c r="H459" s="8">
        <v>0</v>
      </c>
      <c r="I459" s="63">
        <v>14000000</v>
      </c>
      <c r="J459" s="63">
        <v>14000000</v>
      </c>
      <c r="K459" s="56">
        <v>0</v>
      </c>
      <c r="L459" s="56">
        <v>0</v>
      </c>
      <c r="M459" s="8" t="s">
        <v>107956</v>
      </c>
      <c r="N459" s="8" t="s">
        <v>3650</v>
      </c>
      <c r="O459" s="8" t="s">
        <v>107918</v>
      </c>
      <c r="P459" s="8">
        <v>7417700</v>
      </c>
      <c r="Q459" s="10" t="s">
        <v>107919</v>
      </c>
    </row>
    <row r="460" spans="1:17" ht="63.75" x14ac:dyDescent="0.2">
      <c r="A460" s="8">
        <v>80111701</v>
      </c>
      <c r="B460" s="12" t="s">
        <v>108270</v>
      </c>
      <c r="C460" s="8">
        <v>8</v>
      </c>
      <c r="D460" s="8">
        <v>8</v>
      </c>
      <c r="E460" s="8">
        <v>5</v>
      </c>
      <c r="F460" s="8">
        <v>1</v>
      </c>
      <c r="G460" s="14" t="s">
        <v>133</v>
      </c>
      <c r="H460" s="8">
        <v>0</v>
      </c>
      <c r="I460" s="63">
        <v>14000000</v>
      </c>
      <c r="J460" s="63">
        <v>14000000</v>
      </c>
      <c r="K460" s="56">
        <v>0</v>
      </c>
      <c r="L460" s="56">
        <v>0</v>
      </c>
      <c r="M460" s="8" t="s">
        <v>107956</v>
      </c>
      <c r="N460" s="8" t="s">
        <v>3650</v>
      </c>
      <c r="O460" s="8" t="s">
        <v>107918</v>
      </c>
      <c r="P460" s="8">
        <v>7417700</v>
      </c>
      <c r="Q460" s="10" t="s">
        <v>107919</v>
      </c>
    </row>
    <row r="461" spans="1:17" ht="63.75" x14ac:dyDescent="0.2">
      <c r="A461" s="8">
        <v>80111701</v>
      </c>
      <c r="B461" s="12" t="s">
        <v>108271</v>
      </c>
      <c r="C461" s="8">
        <v>8</v>
      </c>
      <c r="D461" s="8">
        <v>8</v>
      </c>
      <c r="E461" s="12">
        <v>5</v>
      </c>
      <c r="F461" s="8">
        <v>1</v>
      </c>
      <c r="G461" s="14" t="s">
        <v>133</v>
      </c>
      <c r="H461" s="8">
        <v>0</v>
      </c>
      <c r="I461" s="63">
        <v>14000000</v>
      </c>
      <c r="J461" s="63">
        <v>14000000</v>
      </c>
      <c r="K461" s="56">
        <v>0</v>
      </c>
      <c r="L461" s="56">
        <v>0</v>
      </c>
      <c r="M461" s="8" t="s">
        <v>107956</v>
      </c>
      <c r="N461" s="8" t="s">
        <v>3650</v>
      </c>
      <c r="O461" s="8" t="s">
        <v>107918</v>
      </c>
      <c r="P461" s="8">
        <v>7417700</v>
      </c>
      <c r="Q461" s="10" t="s">
        <v>107919</v>
      </c>
    </row>
    <row r="462" spans="1:17" ht="63.75" x14ac:dyDescent="0.2">
      <c r="A462" s="8">
        <v>80111701</v>
      </c>
      <c r="B462" s="12" t="s">
        <v>108272</v>
      </c>
      <c r="C462" s="8">
        <v>8</v>
      </c>
      <c r="D462" s="8">
        <v>8</v>
      </c>
      <c r="E462" s="8">
        <v>5</v>
      </c>
      <c r="F462" s="8">
        <v>1</v>
      </c>
      <c r="G462" s="14" t="s">
        <v>133</v>
      </c>
      <c r="H462" s="8">
        <v>0</v>
      </c>
      <c r="I462" s="63">
        <v>14000000</v>
      </c>
      <c r="J462" s="63">
        <v>14000000</v>
      </c>
      <c r="K462" s="56">
        <v>0</v>
      </c>
      <c r="L462" s="56">
        <v>0</v>
      </c>
      <c r="M462" s="8" t="s">
        <v>107956</v>
      </c>
      <c r="N462" s="8" t="s">
        <v>3650</v>
      </c>
      <c r="O462" s="8" t="s">
        <v>107918</v>
      </c>
      <c r="P462" s="8">
        <v>7417700</v>
      </c>
      <c r="Q462" s="10" t="s">
        <v>107919</v>
      </c>
    </row>
    <row r="463" spans="1:17" ht="63.75" x14ac:dyDescent="0.2">
      <c r="A463" s="8">
        <v>80111701</v>
      </c>
      <c r="B463" s="12" t="s">
        <v>108273</v>
      </c>
      <c r="C463" s="8">
        <v>8</v>
      </c>
      <c r="D463" s="8">
        <v>8</v>
      </c>
      <c r="E463" s="12">
        <v>5</v>
      </c>
      <c r="F463" s="8">
        <v>1</v>
      </c>
      <c r="G463" s="14" t="s">
        <v>133</v>
      </c>
      <c r="H463" s="8">
        <v>0</v>
      </c>
      <c r="I463" s="63">
        <v>14000000</v>
      </c>
      <c r="J463" s="63">
        <v>14000000</v>
      </c>
      <c r="K463" s="56">
        <v>0</v>
      </c>
      <c r="L463" s="56">
        <v>0</v>
      </c>
      <c r="M463" s="8" t="s">
        <v>107956</v>
      </c>
      <c r="N463" s="8" t="s">
        <v>3650</v>
      </c>
      <c r="O463" s="8" t="s">
        <v>107918</v>
      </c>
      <c r="P463" s="8">
        <v>7417700</v>
      </c>
      <c r="Q463" s="10" t="s">
        <v>107919</v>
      </c>
    </row>
    <row r="464" spans="1:17" ht="63.75" x14ac:dyDescent="0.2">
      <c r="A464" s="8">
        <v>80111701</v>
      </c>
      <c r="B464" s="12" t="s">
        <v>108274</v>
      </c>
      <c r="C464" s="8">
        <v>8</v>
      </c>
      <c r="D464" s="8">
        <v>8</v>
      </c>
      <c r="E464" s="8">
        <v>5</v>
      </c>
      <c r="F464" s="8">
        <v>1</v>
      </c>
      <c r="G464" s="14" t="s">
        <v>133</v>
      </c>
      <c r="H464" s="8">
        <v>0</v>
      </c>
      <c r="I464" s="63">
        <v>14000000</v>
      </c>
      <c r="J464" s="63">
        <v>14000000</v>
      </c>
      <c r="K464" s="56">
        <v>0</v>
      </c>
      <c r="L464" s="56">
        <v>0</v>
      </c>
      <c r="M464" s="8" t="s">
        <v>107956</v>
      </c>
      <c r="N464" s="8" t="s">
        <v>3650</v>
      </c>
      <c r="O464" s="8" t="s">
        <v>107918</v>
      </c>
      <c r="P464" s="8">
        <v>7417700</v>
      </c>
      <c r="Q464" s="10" t="s">
        <v>107919</v>
      </c>
    </row>
    <row r="465" spans="1:18" ht="63.75" x14ac:dyDescent="0.2">
      <c r="A465" s="8">
        <v>80111701</v>
      </c>
      <c r="B465" s="12" t="s">
        <v>108275</v>
      </c>
      <c r="C465" s="8">
        <v>8</v>
      </c>
      <c r="D465" s="8">
        <v>8</v>
      </c>
      <c r="E465" s="12">
        <v>5</v>
      </c>
      <c r="F465" s="8">
        <v>1</v>
      </c>
      <c r="G465" s="14" t="s">
        <v>133</v>
      </c>
      <c r="H465" s="8">
        <v>0</v>
      </c>
      <c r="I465" s="63">
        <v>14000000</v>
      </c>
      <c r="J465" s="63">
        <v>14000000</v>
      </c>
      <c r="K465" s="56">
        <v>0</v>
      </c>
      <c r="L465" s="56">
        <v>0</v>
      </c>
      <c r="M465" s="8" t="s">
        <v>107956</v>
      </c>
      <c r="N465" s="8" t="s">
        <v>3650</v>
      </c>
      <c r="O465" s="8" t="s">
        <v>107918</v>
      </c>
      <c r="P465" s="8">
        <v>7417700</v>
      </c>
      <c r="Q465" s="10" t="s">
        <v>107919</v>
      </c>
    </row>
    <row r="466" spans="1:18" ht="63.75" x14ac:dyDescent="0.2">
      <c r="A466" s="8">
        <v>80111701</v>
      </c>
      <c r="B466" s="12" t="s">
        <v>108276</v>
      </c>
      <c r="C466" s="8">
        <v>8</v>
      </c>
      <c r="D466" s="8">
        <v>8</v>
      </c>
      <c r="E466" s="8">
        <v>5</v>
      </c>
      <c r="F466" s="8">
        <v>1</v>
      </c>
      <c r="G466" s="14" t="s">
        <v>133</v>
      </c>
      <c r="H466" s="8">
        <v>0</v>
      </c>
      <c r="I466" s="63">
        <v>14000000</v>
      </c>
      <c r="J466" s="63">
        <v>14000000</v>
      </c>
      <c r="K466" s="56">
        <v>0</v>
      </c>
      <c r="L466" s="56">
        <v>0</v>
      </c>
      <c r="M466" s="8" t="s">
        <v>107956</v>
      </c>
      <c r="N466" s="8" t="s">
        <v>3650</v>
      </c>
      <c r="O466" s="8" t="s">
        <v>107918</v>
      </c>
      <c r="P466" s="8">
        <v>7417700</v>
      </c>
      <c r="Q466" s="10" t="s">
        <v>107919</v>
      </c>
    </row>
    <row r="467" spans="1:18" ht="63.75" x14ac:dyDescent="0.2">
      <c r="A467" s="8">
        <v>80111701</v>
      </c>
      <c r="B467" s="12" t="s">
        <v>108277</v>
      </c>
      <c r="C467" s="8">
        <v>8</v>
      </c>
      <c r="D467" s="8">
        <v>8</v>
      </c>
      <c r="E467" s="12">
        <v>5</v>
      </c>
      <c r="F467" s="8">
        <v>1</v>
      </c>
      <c r="G467" s="14" t="s">
        <v>133</v>
      </c>
      <c r="H467" s="8">
        <v>0</v>
      </c>
      <c r="I467" s="63">
        <v>14000000</v>
      </c>
      <c r="J467" s="63">
        <v>14000000</v>
      </c>
      <c r="K467" s="56">
        <v>0</v>
      </c>
      <c r="L467" s="56">
        <v>0</v>
      </c>
      <c r="M467" s="8" t="s">
        <v>107956</v>
      </c>
      <c r="N467" s="8" t="s">
        <v>3650</v>
      </c>
      <c r="O467" s="8" t="s">
        <v>107918</v>
      </c>
      <c r="P467" s="8">
        <v>7417700</v>
      </c>
      <c r="Q467" s="10" t="s">
        <v>107919</v>
      </c>
    </row>
    <row r="468" spans="1:18" ht="51" x14ac:dyDescent="0.2">
      <c r="A468" s="8">
        <v>80111701</v>
      </c>
      <c r="B468" s="12" t="s">
        <v>108278</v>
      </c>
      <c r="C468" s="8">
        <v>8</v>
      </c>
      <c r="D468" s="8">
        <v>8</v>
      </c>
      <c r="E468" s="8">
        <v>5</v>
      </c>
      <c r="F468" s="8">
        <v>1</v>
      </c>
      <c r="G468" s="14" t="s">
        <v>133</v>
      </c>
      <c r="H468" s="8">
        <v>0</v>
      </c>
      <c r="I468" s="63">
        <v>14000000</v>
      </c>
      <c r="J468" s="63">
        <v>14000000</v>
      </c>
      <c r="K468" s="56">
        <v>0</v>
      </c>
      <c r="L468" s="56">
        <v>0</v>
      </c>
      <c r="M468" s="8" t="s">
        <v>107956</v>
      </c>
      <c r="N468" s="8" t="s">
        <v>3650</v>
      </c>
      <c r="O468" s="8" t="s">
        <v>107918</v>
      </c>
      <c r="P468" s="8">
        <v>7417700</v>
      </c>
      <c r="Q468" s="10" t="s">
        <v>107919</v>
      </c>
    </row>
    <row r="469" spans="1:18" ht="63.75" x14ac:dyDescent="0.2">
      <c r="A469" s="8">
        <v>80111701</v>
      </c>
      <c r="B469" s="12" t="s">
        <v>108279</v>
      </c>
      <c r="C469" s="8">
        <v>8</v>
      </c>
      <c r="D469" s="8">
        <v>8</v>
      </c>
      <c r="E469" s="12">
        <v>5</v>
      </c>
      <c r="F469" s="8">
        <v>1</v>
      </c>
      <c r="G469" s="14" t="s">
        <v>133</v>
      </c>
      <c r="H469" s="8">
        <v>0</v>
      </c>
      <c r="I469" s="63">
        <v>18000000</v>
      </c>
      <c r="J469" s="63">
        <v>18000000</v>
      </c>
      <c r="K469" s="56">
        <v>0</v>
      </c>
      <c r="L469" s="56">
        <v>0</v>
      </c>
      <c r="M469" s="8" t="s">
        <v>107956</v>
      </c>
      <c r="N469" s="8" t="s">
        <v>3650</v>
      </c>
      <c r="O469" s="8" t="s">
        <v>107918</v>
      </c>
      <c r="P469" s="8">
        <v>7417700</v>
      </c>
      <c r="Q469" s="10" t="s">
        <v>107919</v>
      </c>
    </row>
    <row r="470" spans="1:18" ht="73.5" customHeight="1" x14ac:dyDescent="0.2">
      <c r="A470" s="8">
        <v>80111701</v>
      </c>
      <c r="B470" s="12" t="s">
        <v>108280</v>
      </c>
      <c r="C470" s="8">
        <v>8</v>
      </c>
      <c r="D470" s="8">
        <v>8</v>
      </c>
      <c r="E470" s="8">
        <v>5</v>
      </c>
      <c r="F470" s="8">
        <v>1</v>
      </c>
      <c r="G470" s="14" t="s">
        <v>133</v>
      </c>
      <c r="H470" s="8">
        <v>0</v>
      </c>
      <c r="I470" s="63">
        <v>18000000</v>
      </c>
      <c r="J470" s="63">
        <v>18000000</v>
      </c>
      <c r="K470" s="56">
        <v>0</v>
      </c>
      <c r="L470" s="56">
        <v>0</v>
      </c>
      <c r="M470" s="8" t="s">
        <v>107956</v>
      </c>
      <c r="N470" s="8" t="s">
        <v>3650</v>
      </c>
      <c r="O470" s="8" t="s">
        <v>107918</v>
      </c>
      <c r="P470" s="8">
        <v>7417700</v>
      </c>
      <c r="Q470" s="10" t="s">
        <v>107919</v>
      </c>
    </row>
    <row r="471" spans="1:18" ht="137.25" customHeight="1" x14ac:dyDescent="0.2">
      <c r="A471" s="8">
        <v>80111701</v>
      </c>
      <c r="B471" s="12" t="s">
        <v>108281</v>
      </c>
      <c r="C471" s="8">
        <v>8</v>
      </c>
      <c r="D471" s="8">
        <v>8</v>
      </c>
      <c r="E471" s="8">
        <v>5</v>
      </c>
      <c r="F471" s="8">
        <v>1</v>
      </c>
      <c r="G471" s="14" t="s">
        <v>133</v>
      </c>
      <c r="H471" s="8">
        <v>0</v>
      </c>
      <c r="I471" s="9">
        <v>991458000</v>
      </c>
      <c r="J471" s="9">
        <v>991458000</v>
      </c>
      <c r="K471" s="56">
        <v>0</v>
      </c>
      <c r="L471" s="56">
        <v>0</v>
      </c>
      <c r="M471" s="8" t="s">
        <v>107956</v>
      </c>
      <c r="N471" s="8" t="s">
        <v>3650</v>
      </c>
      <c r="O471" s="8" t="s">
        <v>107918</v>
      </c>
      <c r="P471" s="8">
        <v>7417700</v>
      </c>
      <c r="Q471" s="10" t="s">
        <v>107919</v>
      </c>
    </row>
    <row r="472" spans="1:18" ht="89.25" x14ac:dyDescent="0.2">
      <c r="A472" s="8">
        <v>80111701</v>
      </c>
      <c r="B472" s="12" t="s">
        <v>108282</v>
      </c>
      <c r="C472" s="8">
        <v>8</v>
      </c>
      <c r="D472" s="8">
        <v>8</v>
      </c>
      <c r="E472" s="8">
        <v>5</v>
      </c>
      <c r="F472" s="8">
        <v>1</v>
      </c>
      <c r="G472" s="8" t="s">
        <v>133</v>
      </c>
      <c r="H472" s="8">
        <v>0</v>
      </c>
      <c r="I472" s="35">
        <v>14000000</v>
      </c>
      <c r="J472" s="35">
        <v>14000000</v>
      </c>
      <c r="K472" s="56">
        <v>0</v>
      </c>
      <c r="L472" s="56">
        <v>0</v>
      </c>
      <c r="M472" s="8" t="s">
        <v>107956</v>
      </c>
      <c r="N472" s="8" t="s">
        <v>3650</v>
      </c>
      <c r="O472" s="8" t="s">
        <v>107918</v>
      </c>
      <c r="P472" s="8">
        <v>7417700</v>
      </c>
      <c r="Q472" s="10" t="s">
        <v>107919</v>
      </c>
      <c r="R472" s="7"/>
    </row>
    <row r="473" spans="1:18" ht="114.75" x14ac:dyDescent="0.2">
      <c r="A473" s="8">
        <v>80111701</v>
      </c>
      <c r="B473" s="12" t="s">
        <v>108283</v>
      </c>
      <c r="C473" s="8">
        <v>8</v>
      </c>
      <c r="D473" s="8">
        <v>8</v>
      </c>
      <c r="E473" s="12">
        <v>5</v>
      </c>
      <c r="F473" s="8">
        <v>1</v>
      </c>
      <c r="G473" s="8" t="s">
        <v>133</v>
      </c>
      <c r="H473" s="8">
        <v>0</v>
      </c>
      <c r="I473" s="35" t="s">
        <v>108284</v>
      </c>
      <c r="J473" s="35" t="s">
        <v>108284</v>
      </c>
      <c r="K473" s="56">
        <v>0</v>
      </c>
      <c r="L473" s="56">
        <v>0</v>
      </c>
      <c r="M473" s="8" t="s">
        <v>107956</v>
      </c>
      <c r="N473" s="8" t="s">
        <v>3650</v>
      </c>
      <c r="O473" s="8" t="s">
        <v>107918</v>
      </c>
      <c r="P473" s="8">
        <v>7417700</v>
      </c>
      <c r="Q473" s="10" t="s">
        <v>107919</v>
      </c>
      <c r="R473" s="7"/>
    </row>
    <row r="474" spans="1:18" ht="102" x14ac:dyDescent="0.2">
      <c r="A474" s="8">
        <v>80111701</v>
      </c>
      <c r="B474" s="12" t="s">
        <v>108285</v>
      </c>
      <c r="C474" s="8">
        <v>8</v>
      </c>
      <c r="D474" s="8">
        <v>8</v>
      </c>
      <c r="E474" s="12">
        <v>4</v>
      </c>
      <c r="F474" s="8">
        <v>1</v>
      </c>
      <c r="G474" s="8" t="s">
        <v>133</v>
      </c>
      <c r="H474" s="8">
        <v>0</v>
      </c>
      <c r="I474" s="35" t="s">
        <v>108284</v>
      </c>
      <c r="J474" s="35" t="s">
        <v>108284</v>
      </c>
      <c r="K474" s="56">
        <v>0</v>
      </c>
      <c r="L474" s="56">
        <v>0</v>
      </c>
      <c r="M474" s="8" t="s">
        <v>107956</v>
      </c>
      <c r="N474" s="8" t="s">
        <v>3650</v>
      </c>
      <c r="O474" s="8" t="s">
        <v>107918</v>
      </c>
      <c r="P474" s="8">
        <v>7417700</v>
      </c>
      <c r="Q474" s="10" t="s">
        <v>107919</v>
      </c>
      <c r="R474" s="7"/>
    </row>
    <row r="475" spans="1:18" ht="102" x14ac:dyDescent="0.2">
      <c r="A475" s="8">
        <v>80111701</v>
      </c>
      <c r="B475" s="12" t="s">
        <v>108286</v>
      </c>
      <c r="C475" s="8">
        <v>8</v>
      </c>
      <c r="D475" s="8">
        <v>8</v>
      </c>
      <c r="E475" s="12">
        <v>4</v>
      </c>
      <c r="F475" s="8">
        <v>1</v>
      </c>
      <c r="G475" s="8" t="s">
        <v>133</v>
      </c>
      <c r="H475" s="8">
        <v>0</v>
      </c>
      <c r="I475" s="35">
        <v>14000000</v>
      </c>
      <c r="J475" s="35">
        <v>14000000</v>
      </c>
      <c r="K475" s="56">
        <v>0</v>
      </c>
      <c r="L475" s="56">
        <v>0</v>
      </c>
      <c r="M475" s="8" t="s">
        <v>107956</v>
      </c>
      <c r="N475" s="8" t="s">
        <v>3650</v>
      </c>
      <c r="O475" s="8" t="s">
        <v>107918</v>
      </c>
      <c r="P475" s="8">
        <v>7417700</v>
      </c>
      <c r="Q475" s="10" t="s">
        <v>107919</v>
      </c>
      <c r="R475" s="7"/>
    </row>
    <row r="476" spans="1:18" ht="76.5" x14ac:dyDescent="0.2">
      <c r="A476" s="8">
        <v>80111701</v>
      </c>
      <c r="B476" s="12" t="s">
        <v>108287</v>
      </c>
      <c r="C476" s="8">
        <v>8</v>
      </c>
      <c r="D476" s="8">
        <v>8</v>
      </c>
      <c r="E476" s="12">
        <v>5</v>
      </c>
      <c r="F476" s="8">
        <v>1</v>
      </c>
      <c r="G476" s="8" t="s">
        <v>133</v>
      </c>
      <c r="H476" s="8">
        <v>0</v>
      </c>
      <c r="I476" s="35">
        <v>11200000</v>
      </c>
      <c r="J476" s="35">
        <v>11200000</v>
      </c>
      <c r="K476" s="56">
        <v>0</v>
      </c>
      <c r="L476" s="56">
        <v>0</v>
      </c>
      <c r="M476" s="8" t="s">
        <v>107956</v>
      </c>
      <c r="N476" s="8" t="s">
        <v>3650</v>
      </c>
      <c r="O476" s="8" t="s">
        <v>107918</v>
      </c>
      <c r="P476" s="8">
        <v>7417700</v>
      </c>
      <c r="Q476" s="10" t="s">
        <v>107919</v>
      </c>
      <c r="R476" s="7"/>
    </row>
    <row r="477" spans="1:18" ht="76.5" x14ac:dyDescent="0.2">
      <c r="A477" s="8">
        <v>80111701</v>
      </c>
      <c r="B477" s="12" t="s">
        <v>108288</v>
      </c>
      <c r="C477" s="8">
        <v>8</v>
      </c>
      <c r="D477" s="8">
        <v>8</v>
      </c>
      <c r="E477" s="12">
        <v>4</v>
      </c>
      <c r="F477" s="8">
        <v>1</v>
      </c>
      <c r="G477" s="8" t="s">
        <v>133</v>
      </c>
      <c r="H477" s="8">
        <v>0</v>
      </c>
      <c r="I477" s="35" t="s">
        <v>108289</v>
      </c>
      <c r="J477" s="35" t="s">
        <v>108289</v>
      </c>
      <c r="K477" s="56">
        <v>0</v>
      </c>
      <c r="L477" s="56">
        <v>0</v>
      </c>
      <c r="M477" s="8" t="s">
        <v>107956</v>
      </c>
      <c r="N477" s="8" t="s">
        <v>3650</v>
      </c>
      <c r="O477" s="8" t="s">
        <v>107918</v>
      </c>
      <c r="P477" s="8">
        <v>7417700</v>
      </c>
      <c r="Q477" s="10" t="s">
        <v>107919</v>
      </c>
      <c r="R477" s="7"/>
    </row>
    <row r="478" spans="1:18" ht="76.5" x14ac:dyDescent="0.2">
      <c r="A478" s="8">
        <v>80111701</v>
      </c>
      <c r="B478" s="12" t="s">
        <v>108288</v>
      </c>
      <c r="C478" s="8">
        <v>8</v>
      </c>
      <c r="D478" s="8">
        <v>8</v>
      </c>
      <c r="E478" s="12">
        <v>4</v>
      </c>
      <c r="F478" s="8">
        <v>1</v>
      </c>
      <c r="G478" s="8" t="s">
        <v>133</v>
      </c>
      <c r="H478" s="8">
        <v>0</v>
      </c>
      <c r="I478" s="35" t="s">
        <v>108289</v>
      </c>
      <c r="J478" s="35" t="s">
        <v>108289</v>
      </c>
      <c r="K478" s="56">
        <v>0</v>
      </c>
      <c r="L478" s="56">
        <v>0</v>
      </c>
      <c r="M478" s="8" t="s">
        <v>107956</v>
      </c>
      <c r="N478" s="8" t="s">
        <v>3650</v>
      </c>
      <c r="O478" s="8" t="s">
        <v>107918</v>
      </c>
      <c r="P478" s="8">
        <v>7417700</v>
      </c>
      <c r="Q478" s="10" t="s">
        <v>107919</v>
      </c>
      <c r="R478" s="7"/>
    </row>
    <row r="479" spans="1:18" ht="63.75" x14ac:dyDescent="0.2">
      <c r="A479" s="8">
        <v>80111701</v>
      </c>
      <c r="B479" s="12" t="s">
        <v>108290</v>
      </c>
      <c r="C479" s="8">
        <v>8</v>
      </c>
      <c r="D479" s="8">
        <v>8</v>
      </c>
      <c r="E479" s="12">
        <v>4</v>
      </c>
      <c r="F479" s="8">
        <v>1</v>
      </c>
      <c r="G479" s="8" t="s">
        <v>133</v>
      </c>
      <c r="H479" s="8">
        <v>0</v>
      </c>
      <c r="I479" s="35" t="s">
        <v>108289</v>
      </c>
      <c r="J479" s="35" t="s">
        <v>108289</v>
      </c>
      <c r="K479" s="56">
        <v>0</v>
      </c>
      <c r="L479" s="56">
        <v>0</v>
      </c>
      <c r="M479" s="8" t="s">
        <v>107956</v>
      </c>
      <c r="N479" s="8" t="s">
        <v>3650</v>
      </c>
      <c r="O479" s="8" t="s">
        <v>107918</v>
      </c>
      <c r="P479" s="8">
        <v>7417700</v>
      </c>
      <c r="Q479" s="10" t="s">
        <v>107919</v>
      </c>
      <c r="R479" s="7"/>
    </row>
    <row r="480" spans="1:18" ht="140.25" x14ac:dyDescent="0.2">
      <c r="A480" s="8">
        <v>80111701</v>
      </c>
      <c r="B480" s="12" t="s">
        <v>108291</v>
      </c>
      <c r="C480" s="8">
        <v>8</v>
      </c>
      <c r="D480" s="8">
        <v>8</v>
      </c>
      <c r="E480" s="12">
        <v>4</v>
      </c>
      <c r="F480" s="8">
        <v>1</v>
      </c>
      <c r="G480" s="8" t="s">
        <v>133</v>
      </c>
      <c r="H480" s="8">
        <v>0</v>
      </c>
      <c r="I480" s="35">
        <v>14000000</v>
      </c>
      <c r="J480" s="35">
        <v>14000000</v>
      </c>
      <c r="K480" s="56">
        <v>0</v>
      </c>
      <c r="L480" s="56">
        <v>0</v>
      </c>
      <c r="M480" s="8" t="s">
        <v>107956</v>
      </c>
      <c r="N480" s="8" t="s">
        <v>3650</v>
      </c>
      <c r="O480" s="8" t="s">
        <v>107918</v>
      </c>
      <c r="P480" s="8">
        <v>7417700</v>
      </c>
      <c r="Q480" s="10" t="s">
        <v>107919</v>
      </c>
      <c r="R480" s="7"/>
    </row>
    <row r="481" spans="1:18" ht="51" x14ac:dyDescent="0.2">
      <c r="A481" s="8">
        <v>80111701</v>
      </c>
      <c r="B481" s="12" t="s">
        <v>108292</v>
      </c>
      <c r="C481" s="8">
        <v>8</v>
      </c>
      <c r="D481" s="8">
        <v>8</v>
      </c>
      <c r="E481" s="12">
        <v>5</v>
      </c>
      <c r="F481" s="8">
        <v>1</v>
      </c>
      <c r="G481" s="8" t="s">
        <v>133</v>
      </c>
      <c r="H481" s="8">
        <v>0</v>
      </c>
      <c r="I481" s="35">
        <v>7200000</v>
      </c>
      <c r="J481" s="35">
        <v>7200000</v>
      </c>
      <c r="K481" s="56">
        <v>0</v>
      </c>
      <c r="L481" s="56">
        <v>0</v>
      </c>
      <c r="M481" s="8" t="s">
        <v>107956</v>
      </c>
      <c r="N481" s="8" t="s">
        <v>3650</v>
      </c>
      <c r="O481" s="8" t="s">
        <v>107918</v>
      </c>
      <c r="P481" s="8">
        <v>7417700</v>
      </c>
      <c r="Q481" s="10" t="s">
        <v>107919</v>
      </c>
      <c r="R481" s="7"/>
    </row>
    <row r="482" spans="1:18" ht="76.5" x14ac:dyDescent="0.2">
      <c r="A482" s="8">
        <v>80111701</v>
      </c>
      <c r="B482" s="12" t="s">
        <v>108293</v>
      </c>
      <c r="C482" s="8">
        <v>8</v>
      </c>
      <c r="D482" s="8">
        <v>8</v>
      </c>
      <c r="E482" s="12">
        <v>5</v>
      </c>
      <c r="F482" s="8">
        <v>1</v>
      </c>
      <c r="G482" s="8" t="s">
        <v>133</v>
      </c>
      <c r="H482" s="8">
        <v>0</v>
      </c>
      <c r="I482" s="35">
        <v>14000000</v>
      </c>
      <c r="J482" s="35">
        <v>14000000</v>
      </c>
      <c r="K482" s="56">
        <v>0</v>
      </c>
      <c r="L482" s="56">
        <v>0</v>
      </c>
      <c r="M482" s="8" t="s">
        <v>107956</v>
      </c>
      <c r="N482" s="8" t="s">
        <v>3650</v>
      </c>
      <c r="O482" s="8" t="s">
        <v>107918</v>
      </c>
      <c r="P482" s="8">
        <v>7417700</v>
      </c>
      <c r="Q482" s="10" t="s">
        <v>107919</v>
      </c>
      <c r="R482" s="7"/>
    </row>
    <row r="483" spans="1:18" ht="89.25" x14ac:dyDescent="0.2">
      <c r="A483" s="8">
        <v>80111701</v>
      </c>
      <c r="B483" s="12" t="s">
        <v>108294</v>
      </c>
      <c r="C483" s="8">
        <v>8</v>
      </c>
      <c r="D483" s="8">
        <v>8</v>
      </c>
      <c r="E483" s="12">
        <v>4</v>
      </c>
      <c r="F483" s="8">
        <v>1</v>
      </c>
      <c r="G483" s="8" t="s">
        <v>133</v>
      </c>
      <c r="H483" s="8">
        <v>0</v>
      </c>
      <c r="I483" s="35">
        <v>11200000</v>
      </c>
      <c r="J483" s="35">
        <v>11200000</v>
      </c>
      <c r="K483" s="56">
        <v>0</v>
      </c>
      <c r="L483" s="56">
        <v>0</v>
      </c>
      <c r="M483" s="8" t="s">
        <v>107956</v>
      </c>
      <c r="N483" s="8" t="s">
        <v>3650</v>
      </c>
      <c r="O483" s="8" t="s">
        <v>107918</v>
      </c>
      <c r="P483" s="8">
        <v>7417700</v>
      </c>
      <c r="Q483" s="10" t="s">
        <v>107919</v>
      </c>
      <c r="R483" s="7"/>
    </row>
    <row r="484" spans="1:18" ht="63.75" x14ac:dyDescent="0.2">
      <c r="A484" s="8">
        <v>80111701</v>
      </c>
      <c r="B484" s="12" t="s">
        <v>108295</v>
      </c>
      <c r="C484" s="8">
        <v>8</v>
      </c>
      <c r="D484" s="8">
        <v>8</v>
      </c>
      <c r="E484" s="12">
        <v>4</v>
      </c>
      <c r="F484" s="8">
        <v>1</v>
      </c>
      <c r="G484" s="8" t="s">
        <v>133</v>
      </c>
      <c r="H484" s="8">
        <v>0</v>
      </c>
      <c r="I484" s="35">
        <v>3200000</v>
      </c>
      <c r="J484" s="35">
        <v>3200000</v>
      </c>
      <c r="K484" s="56">
        <v>0</v>
      </c>
      <c r="L484" s="56">
        <v>0</v>
      </c>
      <c r="M484" s="8" t="s">
        <v>107956</v>
      </c>
      <c r="N484" s="8" t="s">
        <v>3650</v>
      </c>
      <c r="O484" s="8" t="s">
        <v>107918</v>
      </c>
      <c r="P484" s="8">
        <v>7417700</v>
      </c>
      <c r="Q484" s="10" t="s">
        <v>107919</v>
      </c>
      <c r="R484" s="7"/>
    </row>
    <row r="485" spans="1:18" ht="89.25" x14ac:dyDescent="0.2">
      <c r="A485" s="8">
        <v>80111701</v>
      </c>
      <c r="B485" s="12" t="s">
        <v>108296</v>
      </c>
      <c r="C485" s="8">
        <v>8</v>
      </c>
      <c r="D485" s="8">
        <v>8</v>
      </c>
      <c r="E485" s="12">
        <v>4</v>
      </c>
      <c r="F485" s="8">
        <v>1</v>
      </c>
      <c r="G485" s="8" t="s">
        <v>133</v>
      </c>
      <c r="H485" s="8">
        <v>0</v>
      </c>
      <c r="I485" s="35">
        <v>3200000</v>
      </c>
      <c r="J485" s="35">
        <v>3200000</v>
      </c>
      <c r="K485" s="56">
        <v>0</v>
      </c>
      <c r="L485" s="56">
        <v>0</v>
      </c>
      <c r="M485" s="8" t="s">
        <v>107956</v>
      </c>
      <c r="N485" s="8" t="s">
        <v>3650</v>
      </c>
      <c r="O485" s="8" t="s">
        <v>107918</v>
      </c>
      <c r="P485" s="8">
        <v>7417700</v>
      </c>
      <c r="Q485" s="10" t="s">
        <v>107919</v>
      </c>
      <c r="R485" s="7"/>
    </row>
    <row r="486" spans="1:18" ht="63.75" x14ac:dyDescent="0.2">
      <c r="A486" s="8">
        <v>80111701</v>
      </c>
      <c r="B486" s="12" t="s">
        <v>108297</v>
      </c>
      <c r="C486" s="8">
        <v>8</v>
      </c>
      <c r="D486" s="8">
        <v>8</v>
      </c>
      <c r="E486" s="12">
        <v>4</v>
      </c>
      <c r="F486" s="8">
        <v>1</v>
      </c>
      <c r="G486" s="8" t="s">
        <v>133</v>
      </c>
      <c r="H486" s="8">
        <v>0</v>
      </c>
      <c r="I486" s="35">
        <v>2800000</v>
      </c>
      <c r="J486" s="35">
        <v>2800000</v>
      </c>
      <c r="K486" s="56">
        <v>0</v>
      </c>
      <c r="L486" s="56">
        <v>0</v>
      </c>
      <c r="M486" s="8" t="s">
        <v>107956</v>
      </c>
      <c r="N486" s="8" t="s">
        <v>3650</v>
      </c>
      <c r="O486" s="8" t="s">
        <v>107918</v>
      </c>
      <c r="P486" s="8">
        <v>7417700</v>
      </c>
      <c r="Q486" s="10" t="s">
        <v>107919</v>
      </c>
      <c r="R486" s="7"/>
    </row>
    <row r="487" spans="1:18" ht="76.5" x14ac:dyDescent="0.2">
      <c r="A487" s="8">
        <v>80111701</v>
      </c>
      <c r="B487" s="12" t="s">
        <v>108298</v>
      </c>
      <c r="C487" s="8">
        <v>8</v>
      </c>
      <c r="D487" s="8">
        <v>8</v>
      </c>
      <c r="E487" s="12">
        <v>4</v>
      </c>
      <c r="F487" s="8">
        <v>1</v>
      </c>
      <c r="G487" s="8" t="s">
        <v>133</v>
      </c>
      <c r="H487" s="8">
        <v>0</v>
      </c>
      <c r="I487" s="35">
        <v>3200000</v>
      </c>
      <c r="J487" s="35">
        <v>3200000</v>
      </c>
      <c r="K487" s="56">
        <v>0</v>
      </c>
      <c r="L487" s="56">
        <v>0</v>
      </c>
      <c r="M487" s="8" t="s">
        <v>107956</v>
      </c>
      <c r="N487" s="8" t="s">
        <v>3650</v>
      </c>
      <c r="O487" s="8" t="s">
        <v>107918</v>
      </c>
      <c r="P487" s="8">
        <v>7417700</v>
      </c>
      <c r="Q487" s="10" t="s">
        <v>107919</v>
      </c>
      <c r="R487" s="7"/>
    </row>
    <row r="488" spans="1:18" ht="51" x14ac:dyDescent="0.2">
      <c r="A488" s="8">
        <v>80111701</v>
      </c>
      <c r="B488" s="12" t="s">
        <v>108299</v>
      </c>
      <c r="C488" s="8">
        <v>8</v>
      </c>
      <c r="D488" s="8">
        <v>8</v>
      </c>
      <c r="E488" s="12">
        <v>4</v>
      </c>
      <c r="F488" s="8">
        <v>1</v>
      </c>
      <c r="G488" s="8" t="s">
        <v>133</v>
      </c>
      <c r="H488" s="8">
        <v>0</v>
      </c>
      <c r="I488" s="35">
        <v>2800000</v>
      </c>
      <c r="J488" s="35">
        <v>2800000</v>
      </c>
      <c r="K488" s="56">
        <v>0</v>
      </c>
      <c r="L488" s="56">
        <v>0</v>
      </c>
      <c r="M488" s="8" t="s">
        <v>107956</v>
      </c>
      <c r="N488" s="8" t="s">
        <v>3650</v>
      </c>
      <c r="O488" s="8" t="s">
        <v>107918</v>
      </c>
      <c r="P488" s="8">
        <v>7417700</v>
      </c>
      <c r="Q488" s="10" t="s">
        <v>107919</v>
      </c>
      <c r="R488" s="7"/>
    </row>
    <row r="489" spans="1:18" ht="63.75" x14ac:dyDescent="0.2">
      <c r="A489" s="8">
        <v>80111701</v>
      </c>
      <c r="B489" s="12" t="s">
        <v>108300</v>
      </c>
      <c r="C489" s="8">
        <v>8</v>
      </c>
      <c r="D489" s="8">
        <v>8</v>
      </c>
      <c r="E489" s="12">
        <v>4</v>
      </c>
      <c r="F489" s="8">
        <v>1</v>
      </c>
      <c r="G489" s="8" t="s">
        <v>133</v>
      </c>
      <c r="H489" s="8">
        <v>0</v>
      </c>
      <c r="I489" s="35">
        <v>2800000</v>
      </c>
      <c r="J489" s="35">
        <v>2800000</v>
      </c>
      <c r="K489" s="56">
        <v>0</v>
      </c>
      <c r="L489" s="56">
        <v>0</v>
      </c>
      <c r="M489" s="8" t="s">
        <v>107956</v>
      </c>
      <c r="N489" s="8" t="s">
        <v>3650</v>
      </c>
      <c r="O489" s="8" t="s">
        <v>107918</v>
      </c>
      <c r="P489" s="8">
        <v>7417700</v>
      </c>
      <c r="Q489" s="10" t="s">
        <v>107919</v>
      </c>
      <c r="R489" s="7"/>
    </row>
    <row r="490" spans="1:18" ht="63.75" x14ac:dyDescent="0.2">
      <c r="A490" s="8">
        <v>80111701</v>
      </c>
      <c r="B490" s="12" t="s">
        <v>108301</v>
      </c>
      <c r="C490" s="8">
        <v>8</v>
      </c>
      <c r="D490" s="8">
        <v>8</v>
      </c>
      <c r="E490" s="12">
        <v>4</v>
      </c>
      <c r="F490" s="8">
        <v>1</v>
      </c>
      <c r="G490" s="8" t="s">
        <v>133</v>
      </c>
      <c r="H490" s="8">
        <v>0</v>
      </c>
      <c r="I490" s="35">
        <v>2200000</v>
      </c>
      <c r="J490" s="35">
        <v>2200000</v>
      </c>
      <c r="K490" s="56">
        <v>0</v>
      </c>
      <c r="L490" s="56">
        <v>0</v>
      </c>
      <c r="M490" s="8" t="s">
        <v>107956</v>
      </c>
      <c r="N490" s="8" t="s">
        <v>3650</v>
      </c>
      <c r="O490" s="8" t="s">
        <v>107918</v>
      </c>
      <c r="P490" s="8">
        <v>7417700</v>
      </c>
      <c r="Q490" s="10" t="s">
        <v>107919</v>
      </c>
      <c r="R490" s="7"/>
    </row>
    <row r="491" spans="1:18" ht="63.75" x14ac:dyDescent="0.2">
      <c r="A491" s="8">
        <v>80111701</v>
      </c>
      <c r="B491" s="12" t="s">
        <v>108302</v>
      </c>
      <c r="C491" s="8">
        <v>8</v>
      </c>
      <c r="D491" s="8">
        <v>8</v>
      </c>
      <c r="E491" s="12">
        <v>4</v>
      </c>
      <c r="F491" s="8">
        <v>1</v>
      </c>
      <c r="G491" s="8" t="s">
        <v>133</v>
      </c>
      <c r="H491" s="8">
        <v>0</v>
      </c>
      <c r="I491" s="35">
        <v>2000000</v>
      </c>
      <c r="J491" s="35">
        <v>2000000</v>
      </c>
      <c r="K491" s="56">
        <v>0</v>
      </c>
      <c r="L491" s="56">
        <v>0</v>
      </c>
      <c r="M491" s="8" t="s">
        <v>107956</v>
      </c>
      <c r="N491" s="8" t="s">
        <v>3650</v>
      </c>
      <c r="O491" s="8" t="s">
        <v>107918</v>
      </c>
      <c r="P491" s="8">
        <v>7417700</v>
      </c>
      <c r="Q491" s="10" t="s">
        <v>107919</v>
      </c>
      <c r="R491" s="7"/>
    </row>
    <row r="492" spans="1:18" x14ac:dyDescent="0.2">
      <c r="A492" s="8">
        <v>86141500</v>
      </c>
      <c r="B492" s="12" t="s">
        <v>108303</v>
      </c>
      <c r="C492" s="8">
        <v>8</v>
      </c>
      <c r="D492" s="8">
        <v>8</v>
      </c>
      <c r="E492" s="12">
        <v>5</v>
      </c>
      <c r="F492" s="8">
        <v>1</v>
      </c>
      <c r="G492" s="8" t="s">
        <v>133</v>
      </c>
      <c r="H492" s="8">
        <v>0</v>
      </c>
      <c r="I492" s="35">
        <v>28200000</v>
      </c>
      <c r="J492" s="35">
        <v>28200000</v>
      </c>
      <c r="K492" s="56">
        <v>0</v>
      </c>
      <c r="L492" s="56">
        <v>0</v>
      </c>
      <c r="M492" s="8" t="s">
        <v>107956</v>
      </c>
      <c r="N492" s="8" t="s">
        <v>3650</v>
      </c>
      <c r="O492" s="8" t="s">
        <v>107918</v>
      </c>
      <c r="P492" s="8">
        <v>7417700</v>
      </c>
      <c r="Q492" s="10" t="s">
        <v>107919</v>
      </c>
      <c r="R492" s="7"/>
    </row>
    <row r="493" spans="1:18" ht="51" x14ac:dyDescent="0.2">
      <c r="A493" s="8">
        <v>80111701</v>
      </c>
      <c r="B493" s="12" t="s">
        <v>108304</v>
      </c>
      <c r="C493" s="8">
        <v>8</v>
      </c>
      <c r="D493" s="8">
        <v>8</v>
      </c>
      <c r="E493" s="12">
        <v>5</v>
      </c>
      <c r="F493" s="8">
        <v>1</v>
      </c>
      <c r="G493" s="8" t="s">
        <v>133</v>
      </c>
      <c r="H493" s="8">
        <v>0</v>
      </c>
      <c r="I493" s="35">
        <v>14000000</v>
      </c>
      <c r="J493" s="35">
        <v>14000000</v>
      </c>
      <c r="K493" s="56">
        <v>0</v>
      </c>
      <c r="L493" s="56">
        <v>0</v>
      </c>
      <c r="M493" s="8" t="s">
        <v>107956</v>
      </c>
      <c r="N493" s="8" t="s">
        <v>3650</v>
      </c>
      <c r="O493" s="8" t="s">
        <v>107918</v>
      </c>
      <c r="P493" s="8">
        <v>7417700</v>
      </c>
      <c r="Q493" s="10" t="s">
        <v>107919</v>
      </c>
      <c r="R493" s="7"/>
    </row>
    <row r="494" spans="1:18" ht="76.5" x14ac:dyDescent="0.2">
      <c r="A494" s="8">
        <v>80111701</v>
      </c>
      <c r="B494" s="12" t="s">
        <v>108305</v>
      </c>
      <c r="C494" s="8">
        <v>8</v>
      </c>
      <c r="D494" s="8">
        <v>8</v>
      </c>
      <c r="E494" s="12">
        <v>5</v>
      </c>
      <c r="F494" s="8">
        <v>1</v>
      </c>
      <c r="G494" s="8" t="s">
        <v>133</v>
      </c>
      <c r="H494" s="8">
        <v>0</v>
      </c>
      <c r="I494" s="35">
        <v>14000000</v>
      </c>
      <c r="J494" s="35">
        <v>14000000</v>
      </c>
      <c r="K494" s="56">
        <v>0</v>
      </c>
      <c r="L494" s="56">
        <v>0</v>
      </c>
      <c r="M494" s="8" t="s">
        <v>107956</v>
      </c>
      <c r="N494" s="8" t="s">
        <v>3650</v>
      </c>
      <c r="O494" s="8" t="s">
        <v>107918</v>
      </c>
      <c r="P494" s="8">
        <v>7417700</v>
      </c>
      <c r="Q494" s="10" t="s">
        <v>107919</v>
      </c>
      <c r="R494" s="7"/>
    </row>
    <row r="495" spans="1:18" ht="76.5" x14ac:dyDescent="0.2">
      <c r="A495" s="8">
        <v>80111701</v>
      </c>
      <c r="B495" s="12" t="s">
        <v>108306</v>
      </c>
      <c r="C495" s="8">
        <v>8</v>
      </c>
      <c r="D495" s="8">
        <v>8</v>
      </c>
      <c r="E495" s="12">
        <v>4</v>
      </c>
      <c r="F495" s="8">
        <v>1</v>
      </c>
      <c r="G495" s="8" t="s">
        <v>133</v>
      </c>
      <c r="H495" s="8">
        <v>0</v>
      </c>
      <c r="I495" s="35" t="s">
        <v>108307</v>
      </c>
      <c r="J495" s="35" t="s">
        <v>108307</v>
      </c>
      <c r="K495" s="56">
        <v>0</v>
      </c>
      <c r="L495" s="56">
        <v>0</v>
      </c>
      <c r="M495" s="8" t="s">
        <v>107956</v>
      </c>
      <c r="N495" s="8" t="s">
        <v>3650</v>
      </c>
      <c r="O495" s="8" t="s">
        <v>107918</v>
      </c>
      <c r="P495" s="8">
        <v>7417700</v>
      </c>
      <c r="Q495" s="10" t="s">
        <v>107919</v>
      </c>
      <c r="R495" s="7"/>
    </row>
    <row r="496" spans="1:18" ht="76.5" x14ac:dyDescent="0.2">
      <c r="A496" s="8">
        <v>80111701</v>
      </c>
      <c r="B496" s="12" t="s">
        <v>108306</v>
      </c>
      <c r="C496" s="8">
        <v>8</v>
      </c>
      <c r="D496" s="8">
        <v>8</v>
      </c>
      <c r="E496" s="12">
        <v>4</v>
      </c>
      <c r="F496" s="8">
        <v>1</v>
      </c>
      <c r="G496" s="8" t="s">
        <v>133</v>
      </c>
      <c r="H496" s="8">
        <v>0</v>
      </c>
      <c r="I496" s="35">
        <v>8400000</v>
      </c>
      <c r="J496" s="35">
        <v>8400000</v>
      </c>
      <c r="K496" s="56">
        <v>0</v>
      </c>
      <c r="L496" s="56">
        <v>0</v>
      </c>
      <c r="M496" s="8" t="s">
        <v>107956</v>
      </c>
      <c r="N496" s="8" t="s">
        <v>3650</v>
      </c>
      <c r="O496" s="8" t="s">
        <v>107918</v>
      </c>
      <c r="P496" s="8">
        <v>7417700</v>
      </c>
      <c r="Q496" s="10" t="s">
        <v>107919</v>
      </c>
      <c r="R496" s="7"/>
    </row>
    <row r="497" spans="1:18" ht="76.5" x14ac:dyDescent="0.2">
      <c r="A497" s="8">
        <v>80111701</v>
      </c>
      <c r="B497" s="12" t="s">
        <v>108306</v>
      </c>
      <c r="C497" s="8">
        <v>8</v>
      </c>
      <c r="D497" s="8">
        <v>8</v>
      </c>
      <c r="E497" s="12">
        <v>4</v>
      </c>
      <c r="F497" s="8">
        <v>1</v>
      </c>
      <c r="G497" s="8" t="s">
        <v>133</v>
      </c>
      <c r="H497" s="8">
        <v>0</v>
      </c>
      <c r="I497" s="35">
        <v>8400000</v>
      </c>
      <c r="J497" s="35">
        <v>8400000</v>
      </c>
      <c r="K497" s="56">
        <v>0</v>
      </c>
      <c r="L497" s="56">
        <v>0</v>
      </c>
      <c r="M497" s="8" t="s">
        <v>107956</v>
      </c>
      <c r="N497" s="8" t="s">
        <v>3650</v>
      </c>
      <c r="O497" s="8" t="s">
        <v>107918</v>
      </c>
      <c r="P497" s="8">
        <v>7417700</v>
      </c>
      <c r="Q497" s="10" t="s">
        <v>107919</v>
      </c>
      <c r="R497" s="7"/>
    </row>
    <row r="498" spans="1:18" ht="76.5" x14ac:dyDescent="0.2">
      <c r="A498" s="8">
        <v>80111701</v>
      </c>
      <c r="B498" s="12" t="s">
        <v>108306</v>
      </c>
      <c r="C498" s="8">
        <v>8</v>
      </c>
      <c r="D498" s="8">
        <v>8</v>
      </c>
      <c r="E498" s="12">
        <v>4</v>
      </c>
      <c r="F498" s="8">
        <v>1</v>
      </c>
      <c r="G498" s="8" t="s">
        <v>133</v>
      </c>
      <c r="H498" s="8">
        <v>0</v>
      </c>
      <c r="I498" s="35">
        <v>8400000</v>
      </c>
      <c r="J498" s="35">
        <v>8400000</v>
      </c>
      <c r="K498" s="56">
        <v>0</v>
      </c>
      <c r="L498" s="56">
        <v>0</v>
      </c>
      <c r="M498" s="8" t="s">
        <v>107956</v>
      </c>
      <c r="N498" s="8" t="s">
        <v>3650</v>
      </c>
      <c r="O498" s="8" t="s">
        <v>107918</v>
      </c>
      <c r="P498" s="8">
        <v>7417700</v>
      </c>
      <c r="Q498" s="10" t="s">
        <v>107919</v>
      </c>
      <c r="R498" s="7"/>
    </row>
    <row r="499" spans="1:18" ht="51" x14ac:dyDescent="0.2">
      <c r="A499" s="8">
        <v>80111701</v>
      </c>
      <c r="B499" s="12" t="s">
        <v>108308</v>
      </c>
      <c r="C499" s="8">
        <v>8</v>
      </c>
      <c r="D499" s="8">
        <v>8</v>
      </c>
      <c r="E499" s="8">
        <v>4</v>
      </c>
      <c r="F499" s="8">
        <v>1</v>
      </c>
      <c r="G499" s="8" t="s">
        <v>133</v>
      </c>
      <c r="H499" s="8">
        <v>0</v>
      </c>
      <c r="I499" s="35">
        <v>7200000</v>
      </c>
      <c r="J499" s="35">
        <v>7200000</v>
      </c>
      <c r="K499" s="56">
        <v>0</v>
      </c>
      <c r="L499" s="56">
        <v>0</v>
      </c>
      <c r="M499" s="8" t="s">
        <v>107956</v>
      </c>
      <c r="N499" s="8" t="s">
        <v>3650</v>
      </c>
      <c r="O499" s="8" t="s">
        <v>107918</v>
      </c>
      <c r="P499" s="8">
        <v>7417700</v>
      </c>
      <c r="Q499" s="10" t="s">
        <v>107919</v>
      </c>
      <c r="R499" s="7"/>
    </row>
    <row r="500" spans="1:18" ht="51" x14ac:dyDescent="0.2">
      <c r="A500" s="8">
        <v>80111701</v>
      </c>
      <c r="B500" s="12" t="s">
        <v>108309</v>
      </c>
      <c r="C500" s="8">
        <v>8</v>
      </c>
      <c r="D500" s="8">
        <v>8</v>
      </c>
      <c r="E500" s="12">
        <v>5</v>
      </c>
      <c r="F500" s="8">
        <v>1</v>
      </c>
      <c r="G500" s="8" t="s">
        <v>133</v>
      </c>
      <c r="H500" s="8">
        <v>0</v>
      </c>
      <c r="I500" s="35">
        <v>14000000</v>
      </c>
      <c r="J500" s="35">
        <v>14000000</v>
      </c>
      <c r="K500" s="56">
        <v>0</v>
      </c>
      <c r="L500" s="56">
        <v>0</v>
      </c>
      <c r="M500" s="8" t="s">
        <v>107956</v>
      </c>
      <c r="N500" s="8" t="s">
        <v>3650</v>
      </c>
      <c r="O500" s="8" t="s">
        <v>107918</v>
      </c>
      <c r="P500" s="8">
        <v>7417700</v>
      </c>
      <c r="Q500" s="10" t="s">
        <v>107919</v>
      </c>
      <c r="R500" s="7"/>
    </row>
    <row r="501" spans="1:18" ht="63.75" x14ac:dyDescent="0.2">
      <c r="A501" s="8">
        <v>80111701</v>
      </c>
      <c r="B501" s="12" t="s">
        <v>108310</v>
      </c>
      <c r="C501" s="8">
        <v>8</v>
      </c>
      <c r="D501" s="8">
        <v>8</v>
      </c>
      <c r="E501" s="12">
        <v>4</v>
      </c>
      <c r="F501" s="8">
        <v>1</v>
      </c>
      <c r="G501" s="8" t="s">
        <v>133</v>
      </c>
      <c r="H501" s="8">
        <v>0</v>
      </c>
      <c r="I501" s="35">
        <v>8480000</v>
      </c>
      <c r="J501" s="35">
        <v>8480000</v>
      </c>
      <c r="K501" s="56">
        <v>0</v>
      </c>
      <c r="L501" s="56">
        <v>0</v>
      </c>
      <c r="M501" s="8" t="s">
        <v>107956</v>
      </c>
      <c r="N501" s="8" t="s">
        <v>3650</v>
      </c>
      <c r="O501" s="8" t="s">
        <v>107918</v>
      </c>
      <c r="P501" s="8">
        <v>7417700</v>
      </c>
      <c r="Q501" s="10" t="s">
        <v>107919</v>
      </c>
      <c r="R501" s="7"/>
    </row>
    <row r="502" spans="1:18" ht="63.75" x14ac:dyDescent="0.2">
      <c r="A502" s="8">
        <v>80111701</v>
      </c>
      <c r="B502" s="12" t="s">
        <v>108310</v>
      </c>
      <c r="C502" s="8">
        <v>8</v>
      </c>
      <c r="D502" s="8">
        <v>8</v>
      </c>
      <c r="E502" s="12">
        <v>4</v>
      </c>
      <c r="F502" s="8">
        <v>1</v>
      </c>
      <c r="G502" s="8" t="s">
        <v>133</v>
      </c>
      <c r="H502" s="8">
        <v>0</v>
      </c>
      <c r="I502" s="35">
        <v>8480000</v>
      </c>
      <c r="J502" s="35">
        <v>8480000</v>
      </c>
      <c r="K502" s="56">
        <v>0</v>
      </c>
      <c r="L502" s="56">
        <v>0</v>
      </c>
      <c r="M502" s="8" t="s">
        <v>107956</v>
      </c>
      <c r="N502" s="8" t="s">
        <v>3650</v>
      </c>
      <c r="O502" s="8" t="s">
        <v>107918</v>
      </c>
      <c r="P502" s="8">
        <v>7417700</v>
      </c>
      <c r="Q502" s="10" t="s">
        <v>107919</v>
      </c>
      <c r="R502" s="7"/>
    </row>
    <row r="503" spans="1:18" ht="51" x14ac:dyDescent="0.2">
      <c r="A503" s="8">
        <v>80111701</v>
      </c>
      <c r="B503" s="12" t="s">
        <v>108311</v>
      </c>
      <c r="C503" s="8">
        <v>8</v>
      </c>
      <c r="D503" s="8">
        <v>8</v>
      </c>
      <c r="E503" s="12">
        <v>4</v>
      </c>
      <c r="F503" s="8">
        <v>1</v>
      </c>
      <c r="G503" s="8" t="s">
        <v>133</v>
      </c>
      <c r="H503" s="8">
        <v>0</v>
      </c>
      <c r="I503" s="35" t="s">
        <v>108289</v>
      </c>
      <c r="J503" s="35" t="s">
        <v>108289</v>
      </c>
      <c r="K503" s="56">
        <v>0</v>
      </c>
      <c r="L503" s="56">
        <v>0</v>
      </c>
      <c r="M503" s="8" t="s">
        <v>107956</v>
      </c>
      <c r="N503" s="8" t="s">
        <v>3650</v>
      </c>
      <c r="O503" s="8" t="s">
        <v>107918</v>
      </c>
      <c r="P503" s="8">
        <v>7417700</v>
      </c>
      <c r="Q503" s="10" t="s">
        <v>107919</v>
      </c>
      <c r="R503" s="7"/>
    </row>
    <row r="504" spans="1:18" ht="89.25" x14ac:dyDescent="0.2">
      <c r="A504" s="8">
        <v>80111701</v>
      </c>
      <c r="B504" s="12" t="s">
        <v>108312</v>
      </c>
      <c r="C504" s="8">
        <v>8</v>
      </c>
      <c r="D504" s="8">
        <v>8</v>
      </c>
      <c r="E504" s="12">
        <v>4</v>
      </c>
      <c r="F504" s="8">
        <v>1</v>
      </c>
      <c r="G504" s="8" t="s">
        <v>133</v>
      </c>
      <c r="H504" s="8">
        <v>0</v>
      </c>
      <c r="I504" s="35" t="s">
        <v>108289</v>
      </c>
      <c r="J504" s="35" t="s">
        <v>108289</v>
      </c>
      <c r="K504" s="56">
        <v>0</v>
      </c>
      <c r="L504" s="56">
        <v>0</v>
      </c>
      <c r="M504" s="8" t="s">
        <v>107956</v>
      </c>
      <c r="N504" s="8" t="s">
        <v>3650</v>
      </c>
      <c r="O504" s="8" t="s">
        <v>107918</v>
      </c>
      <c r="P504" s="8">
        <v>7417700</v>
      </c>
      <c r="Q504" s="10" t="s">
        <v>107919</v>
      </c>
      <c r="R504" s="7"/>
    </row>
    <row r="505" spans="1:18" ht="76.5" x14ac:dyDescent="0.2">
      <c r="A505" s="8">
        <v>80111701</v>
      </c>
      <c r="B505" s="12" t="s">
        <v>108313</v>
      </c>
      <c r="C505" s="8">
        <v>8</v>
      </c>
      <c r="D505" s="8">
        <v>8</v>
      </c>
      <c r="E505" s="12">
        <v>2</v>
      </c>
      <c r="F505" s="8">
        <v>1</v>
      </c>
      <c r="G505" s="8" t="s">
        <v>133</v>
      </c>
      <c r="H505" s="8">
        <v>0</v>
      </c>
      <c r="I505" s="35">
        <v>5000000</v>
      </c>
      <c r="J505" s="35">
        <v>5000000</v>
      </c>
      <c r="K505" s="56">
        <v>0</v>
      </c>
      <c r="L505" s="56">
        <v>0</v>
      </c>
      <c r="M505" s="8" t="s">
        <v>107956</v>
      </c>
      <c r="N505" s="8" t="s">
        <v>3650</v>
      </c>
      <c r="O505" s="8" t="s">
        <v>107918</v>
      </c>
      <c r="P505" s="8">
        <v>7417700</v>
      </c>
      <c r="Q505" s="10" t="s">
        <v>107919</v>
      </c>
      <c r="R505" s="7"/>
    </row>
    <row r="506" spans="1:18" ht="102" x14ac:dyDescent="0.2">
      <c r="A506" s="8">
        <v>80111701</v>
      </c>
      <c r="B506" s="12" t="s">
        <v>108314</v>
      </c>
      <c r="C506" s="8">
        <v>8</v>
      </c>
      <c r="D506" s="8">
        <v>8</v>
      </c>
      <c r="E506" s="12">
        <v>5</v>
      </c>
      <c r="F506" s="8">
        <v>1</v>
      </c>
      <c r="G506" s="8" t="s">
        <v>133</v>
      </c>
      <c r="H506" s="8">
        <v>0</v>
      </c>
      <c r="I506" s="35">
        <v>9000000</v>
      </c>
      <c r="J506" s="35">
        <v>9000000</v>
      </c>
      <c r="K506" s="56">
        <v>0</v>
      </c>
      <c r="L506" s="56">
        <v>0</v>
      </c>
      <c r="M506" s="8" t="s">
        <v>107956</v>
      </c>
      <c r="N506" s="8" t="s">
        <v>3650</v>
      </c>
      <c r="O506" s="8" t="s">
        <v>107918</v>
      </c>
      <c r="P506" s="8">
        <v>7417700</v>
      </c>
      <c r="Q506" s="10" t="s">
        <v>107919</v>
      </c>
      <c r="R506" s="7"/>
    </row>
    <row r="507" spans="1:18" ht="38.25" x14ac:dyDescent="0.2">
      <c r="A507" s="8">
        <v>80111701</v>
      </c>
      <c r="B507" s="12" t="s">
        <v>108315</v>
      </c>
      <c r="C507" s="8">
        <v>8</v>
      </c>
      <c r="D507" s="8">
        <v>8</v>
      </c>
      <c r="E507" s="8">
        <v>4</v>
      </c>
      <c r="F507" s="8">
        <v>1</v>
      </c>
      <c r="G507" s="8" t="s">
        <v>133</v>
      </c>
      <c r="H507" s="8">
        <v>0</v>
      </c>
      <c r="I507" s="9">
        <v>11200000</v>
      </c>
      <c r="J507" s="9">
        <v>11200000</v>
      </c>
      <c r="K507" s="56">
        <v>0</v>
      </c>
      <c r="L507" s="56">
        <v>0</v>
      </c>
      <c r="M507" s="8" t="s">
        <v>107956</v>
      </c>
      <c r="N507" s="8" t="s">
        <v>3650</v>
      </c>
      <c r="O507" s="8" t="s">
        <v>107918</v>
      </c>
      <c r="P507" s="8">
        <v>7417700</v>
      </c>
      <c r="Q507" s="10" t="s">
        <v>107919</v>
      </c>
      <c r="R507" s="7"/>
    </row>
    <row r="508" spans="1:18" ht="76.5" x14ac:dyDescent="0.2">
      <c r="A508" s="64">
        <v>80111701</v>
      </c>
      <c r="B508" s="12" t="s">
        <v>108316</v>
      </c>
      <c r="C508" s="8">
        <v>8</v>
      </c>
      <c r="D508" s="8">
        <v>8</v>
      </c>
      <c r="E508" s="8">
        <v>4</v>
      </c>
      <c r="F508" s="8">
        <v>120</v>
      </c>
      <c r="G508" s="56" t="s">
        <v>133</v>
      </c>
      <c r="H508" s="56">
        <v>0</v>
      </c>
      <c r="I508" s="65">
        <v>11200000</v>
      </c>
      <c r="J508" s="65">
        <v>11200000</v>
      </c>
      <c r="K508" s="56">
        <v>0</v>
      </c>
      <c r="L508" s="56">
        <v>0</v>
      </c>
      <c r="M508" s="8" t="s">
        <v>107956</v>
      </c>
      <c r="N508" s="8" t="s">
        <v>3650</v>
      </c>
      <c r="O508" s="8" t="s">
        <v>107918</v>
      </c>
      <c r="P508" s="8">
        <v>7417700</v>
      </c>
      <c r="Q508" s="10" t="s">
        <v>107919</v>
      </c>
    </row>
    <row r="509" spans="1:18" ht="89.25" x14ac:dyDescent="0.2">
      <c r="A509" s="64">
        <v>80111701</v>
      </c>
      <c r="B509" s="12" t="s">
        <v>108317</v>
      </c>
      <c r="C509" s="8">
        <v>8</v>
      </c>
      <c r="D509" s="8">
        <v>8</v>
      </c>
      <c r="E509" s="8">
        <v>2</v>
      </c>
      <c r="F509" s="8">
        <v>60</v>
      </c>
      <c r="G509" s="56" t="s">
        <v>133</v>
      </c>
      <c r="H509" s="56">
        <v>0</v>
      </c>
      <c r="I509" s="65">
        <v>5600000</v>
      </c>
      <c r="J509" s="65">
        <v>5600000</v>
      </c>
      <c r="K509" s="56">
        <v>0</v>
      </c>
      <c r="L509" s="56">
        <v>0</v>
      </c>
      <c r="M509" s="8" t="s">
        <v>107956</v>
      </c>
      <c r="N509" s="8" t="s">
        <v>3650</v>
      </c>
      <c r="O509" s="8" t="s">
        <v>107918</v>
      </c>
      <c r="P509" s="8">
        <v>7417700</v>
      </c>
      <c r="Q509" s="10" t="s">
        <v>107919</v>
      </c>
    </row>
    <row r="510" spans="1:18" ht="102" x14ac:dyDescent="0.2">
      <c r="A510" s="64">
        <v>80111701</v>
      </c>
      <c r="B510" s="12" t="s">
        <v>108318</v>
      </c>
      <c r="C510" s="8">
        <v>8</v>
      </c>
      <c r="D510" s="8">
        <v>8</v>
      </c>
      <c r="E510" s="8">
        <v>2</v>
      </c>
      <c r="F510" s="8">
        <v>60</v>
      </c>
      <c r="G510" s="56" t="s">
        <v>133</v>
      </c>
      <c r="H510" s="56">
        <v>0</v>
      </c>
      <c r="I510" s="65">
        <v>5600000</v>
      </c>
      <c r="J510" s="65">
        <v>5600000</v>
      </c>
      <c r="K510" s="56">
        <v>0</v>
      </c>
      <c r="L510" s="56">
        <v>0</v>
      </c>
      <c r="M510" s="8" t="s">
        <v>107956</v>
      </c>
      <c r="N510" s="8" t="s">
        <v>3650</v>
      </c>
      <c r="O510" s="8" t="s">
        <v>107918</v>
      </c>
      <c r="P510" s="8">
        <v>7417700</v>
      </c>
      <c r="Q510" s="10" t="s">
        <v>107919</v>
      </c>
    </row>
    <row r="511" spans="1:18" ht="76.5" x14ac:dyDescent="0.2">
      <c r="A511" s="64">
        <v>80111701</v>
      </c>
      <c r="B511" s="8" t="s">
        <v>108319</v>
      </c>
      <c r="C511" s="8">
        <v>8</v>
      </c>
      <c r="D511" s="8">
        <v>8</v>
      </c>
      <c r="E511" s="8">
        <v>4</v>
      </c>
      <c r="F511" s="8">
        <v>120</v>
      </c>
      <c r="G511" s="56" t="s">
        <v>133</v>
      </c>
      <c r="H511" s="8">
        <v>0</v>
      </c>
      <c r="I511" s="65">
        <v>11200000</v>
      </c>
      <c r="J511" s="65">
        <v>11200000</v>
      </c>
      <c r="K511" s="56">
        <v>0</v>
      </c>
      <c r="L511" s="56">
        <v>0</v>
      </c>
      <c r="M511" s="8" t="s">
        <v>107956</v>
      </c>
      <c r="N511" s="8" t="s">
        <v>3650</v>
      </c>
      <c r="O511" s="8" t="s">
        <v>107918</v>
      </c>
      <c r="P511" s="8">
        <v>7417700</v>
      </c>
      <c r="Q511" s="10" t="s">
        <v>107919</v>
      </c>
    </row>
    <row r="512" spans="1:18" ht="76.5" x14ac:dyDescent="0.2">
      <c r="A512" s="64">
        <v>80111701</v>
      </c>
      <c r="B512" s="12" t="s">
        <v>108320</v>
      </c>
      <c r="C512" s="8">
        <v>8</v>
      </c>
      <c r="D512" s="8">
        <v>8</v>
      </c>
      <c r="E512" s="8">
        <v>4</v>
      </c>
      <c r="F512" s="8">
        <v>120</v>
      </c>
      <c r="G512" s="56" t="s">
        <v>133</v>
      </c>
      <c r="H512" s="56">
        <v>0</v>
      </c>
      <c r="I512" s="65">
        <v>11200000</v>
      </c>
      <c r="J512" s="65">
        <v>11200000</v>
      </c>
      <c r="K512" s="56">
        <v>0</v>
      </c>
      <c r="L512" s="56">
        <v>0</v>
      </c>
      <c r="M512" s="8" t="s">
        <v>107956</v>
      </c>
      <c r="N512" s="8" t="s">
        <v>3650</v>
      </c>
      <c r="O512" s="8" t="s">
        <v>107918</v>
      </c>
      <c r="P512" s="8">
        <v>7417700</v>
      </c>
      <c r="Q512" s="10" t="s">
        <v>107919</v>
      </c>
    </row>
    <row r="513" spans="1:17" ht="102" x14ac:dyDescent="0.2">
      <c r="A513" s="64">
        <v>80111701</v>
      </c>
      <c r="B513" s="12" t="s">
        <v>108321</v>
      </c>
      <c r="C513" s="8">
        <v>8</v>
      </c>
      <c r="D513" s="8">
        <v>8</v>
      </c>
      <c r="E513" s="8">
        <v>4</v>
      </c>
      <c r="F513" s="8">
        <v>120</v>
      </c>
      <c r="G513" s="56" t="s">
        <v>133</v>
      </c>
      <c r="H513" s="56">
        <v>0</v>
      </c>
      <c r="I513" s="65">
        <v>11200000</v>
      </c>
      <c r="J513" s="65">
        <v>11200000</v>
      </c>
      <c r="K513" s="56">
        <v>0</v>
      </c>
      <c r="L513" s="56">
        <v>0</v>
      </c>
      <c r="M513" s="8" t="s">
        <v>107956</v>
      </c>
      <c r="N513" s="8" t="s">
        <v>3650</v>
      </c>
      <c r="O513" s="8" t="s">
        <v>107918</v>
      </c>
      <c r="P513" s="8">
        <v>7417700</v>
      </c>
      <c r="Q513" s="10" t="s">
        <v>107919</v>
      </c>
    </row>
    <row r="514" spans="1:17" ht="102" x14ac:dyDescent="0.2">
      <c r="A514" s="64">
        <v>80111701</v>
      </c>
      <c r="B514" s="12" t="s">
        <v>108322</v>
      </c>
      <c r="C514" s="8">
        <v>8</v>
      </c>
      <c r="D514" s="8">
        <v>8</v>
      </c>
      <c r="E514" s="8">
        <v>4</v>
      </c>
      <c r="F514" s="8">
        <v>120</v>
      </c>
      <c r="G514" s="56" t="s">
        <v>133</v>
      </c>
      <c r="H514" s="56">
        <v>0</v>
      </c>
      <c r="I514" s="65">
        <v>20800000</v>
      </c>
      <c r="J514" s="65">
        <v>20800000</v>
      </c>
      <c r="K514" s="66">
        <v>1</v>
      </c>
      <c r="L514" s="56">
        <v>0</v>
      </c>
      <c r="M514" s="8" t="s">
        <v>107956</v>
      </c>
      <c r="N514" s="8" t="s">
        <v>3650</v>
      </c>
      <c r="O514" s="8" t="s">
        <v>107918</v>
      </c>
      <c r="P514" s="8">
        <v>7417700</v>
      </c>
      <c r="Q514" s="10" t="s">
        <v>107919</v>
      </c>
    </row>
    <row r="515" spans="1:17" ht="89.25" x14ac:dyDescent="0.2">
      <c r="A515" s="64">
        <v>80111701</v>
      </c>
      <c r="B515" s="12" t="s">
        <v>108323</v>
      </c>
      <c r="C515" s="8">
        <v>8</v>
      </c>
      <c r="D515" s="8">
        <v>8</v>
      </c>
      <c r="E515" s="8">
        <v>5</v>
      </c>
      <c r="F515" s="8">
        <v>150</v>
      </c>
      <c r="G515" s="56" t="s">
        <v>133</v>
      </c>
      <c r="H515" s="56">
        <v>0</v>
      </c>
      <c r="I515" s="67">
        <v>26500000</v>
      </c>
      <c r="J515" s="67">
        <v>26500000</v>
      </c>
      <c r="K515" s="66">
        <v>1</v>
      </c>
      <c r="L515" s="56">
        <v>0</v>
      </c>
      <c r="M515" s="8" t="s">
        <v>107956</v>
      </c>
      <c r="N515" s="8" t="s">
        <v>3650</v>
      </c>
      <c r="O515" s="8" t="s">
        <v>107918</v>
      </c>
      <c r="P515" s="8">
        <v>7417700</v>
      </c>
      <c r="Q515" s="10" t="s">
        <v>107919</v>
      </c>
    </row>
    <row r="516" spans="1:17" ht="89.25" x14ac:dyDescent="0.2">
      <c r="A516" s="64">
        <v>80111701</v>
      </c>
      <c r="B516" s="12" t="s">
        <v>108323</v>
      </c>
      <c r="C516" s="8">
        <v>8</v>
      </c>
      <c r="D516" s="8">
        <v>8</v>
      </c>
      <c r="E516" s="8">
        <v>4</v>
      </c>
      <c r="F516" s="8">
        <v>120</v>
      </c>
      <c r="G516" s="56" t="s">
        <v>133</v>
      </c>
      <c r="H516" s="56">
        <v>0</v>
      </c>
      <c r="I516" s="68">
        <v>16000000</v>
      </c>
      <c r="J516" s="68">
        <v>16000000</v>
      </c>
      <c r="K516" s="66">
        <v>1</v>
      </c>
      <c r="L516" s="56">
        <v>0</v>
      </c>
      <c r="M516" s="8" t="s">
        <v>107956</v>
      </c>
      <c r="N516" s="8" t="s">
        <v>3650</v>
      </c>
      <c r="O516" s="8" t="s">
        <v>107918</v>
      </c>
      <c r="P516" s="8">
        <v>7417700</v>
      </c>
      <c r="Q516" s="10" t="s">
        <v>107919</v>
      </c>
    </row>
    <row r="517" spans="1:17" ht="89.25" x14ac:dyDescent="0.2">
      <c r="A517" s="64">
        <v>80111701</v>
      </c>
      <c r="B517" s="12" t="s">
        <v>108323</v>
      </c>
      <c r="C517" s="8">
        <v>8</v>
      </c>
      <c r="D517" s="8">
        <v>8</v>
      </c>
      <c r="E517" s="8">
        <v>4</v>
      </c>
      <c r="F517" s="8">
        <v>120</v>
      </c>
      <c r="G517" s="56" t="s">
        <v>133</v>
      </c>
      <c r="H517" s="56">
        <v>0</v>
      </c>
      <c r="I517" s="67">
        <v>21200000</v>
      </c>
      <c r="J517" s="67">
        <v>21200000</v>
      </c>
      <c r="K517" s="66">
        <v>1</v>
      </c>
      <c r="L517" s="56">
        <v>0</v>
      </c>
      <c r="M517" s="8" t="s">
        <v>107956</v>
      </c>
      <c r="N517" s="8" t="s">
        <v>3650</v>
      </c>
      <c r="O517" s="8" t="s">
        <v>107918</v>
      </c>
      <c r="P517" s="8">
        <v>7417700</v>
      </c>
      <c r="Q517" s="10" t="s">
        <v>107919</v>
      </c>
    </row>
    <row r="518" spans="1:17" ht="51" x14ac:dyDescent="0.2">
      <c r="A518" s="64">
        <v>80111701</v>
      </c>
      <c r="B518" s="12" t="s">
        <v>108324</v>
      </c>
      <c r="C518" s="8">
        <v>8</v>
      </c>
      <c r="D518" s="8">
        <v>8</v>
      </c>
      <c r="E518" s="8">
        <v>4</v>
      </c>
      <c r="F518" s="8">
        <v>120</v>
      </c>
      <c r="G518" s="56" t="s">
        <v>133</v>
      </c>
      <c r="H518" s="56">
        <v>0</v>
      </c>
      <c r="I518" s="67">
        <v>8000000</v>
      </c>
      <c r="J518" s="67">
        <v>8000000</v>
      </c>
      <c r="K518" s="66">
        <v>1</v>
      </c>
      <c r="L518" s="56">
        <v>0</v>
      </c>
      <c r="M518" s="8" t="s">
        <v>107956</v>
      </c>
      <c r="N518" s="8" t="s">
        <v>3650</v>
      </c>
      <c r="O518" s="8" t="s">
        <v>107918</v>
      </c>
      <c r="P518" s="8">
        <v>7417700</v>
      </c>
      <c r="Q518" s="10" t="s">
        <v>107919</v>
      </c>
    </row>
    <row r="519" spans="1:17" ht="38.25" x14ac:dyDescent="0.2">
      <c r="A519" s="64">
        <v>80111701</v>
      </c>
      <c r="B519" s="12" t="s">
        <v>107959</v>
      </c>
      <c r="C519" s="8">
        <v>8</v>
      </c>
      <c r="D519" s="8">
        <v>8</v>
      </c>
      <c r="E519" s="8">
        <v>2</v>
      </c>
      <c r="F519" s="8">
        <v>60</v>
      </c>
      <c r="G519" s="56" t="s">
        <v>133</v>
      </c>
      <c r="H519" s="56">
        <v>0</v>
      </c>
      <c r="I519" s="67">
        <v>4104376</v>
      </c>
      <c r="J519" s="67">
        <v>4104376</v>
      </c>
      <c r="K519" s="66">
        <v>1</v>
      </c>
      <c r="L519" s="56">
        <v>0</v>
      </c>
      <c r="M519" s="8" t="s">
        <v>107956</v>
      </c>
      <c r="N519" s="8" t="s">
        <v>3650</v>
      </c>
      <c r="O519" s="8" t="s">
        <v>107918</v>
      </c>
      <c r="P519" s="8">
        <v>7417700</v>
      </c>
      <c r="Q519" s="10" t="s">
        <v>107919</v>
      </c>
    </row>
    <row r="520" spans="1:17" ht="38.25" x14ac:dyDescent="0.2">
      <c r="A520" s="64">
        <v>80111701</v>
      </c>
      <c r="B520" s="12" t="s">
        <v>107959</v>
      </c>
      <c r="C520" s="8">
        <v>8</v>
      </c>
      <c r="D520" s="8">
        <v>8</v>
      </c>
      <c r="E520" s="8">
        <v>4</v>
      </c>
      <c r="F520" s="8">
        <v>120</v>
      </c>
      <c r="G520" s="56" t="s">
        <v>133</v>
      </c>
      <c r="H520" s="56">
        <v>0</v>
      </c>
      <c r="I520" s="67">
        <v>8557000</v>
      </c>
      <c r="J520" s="67">
        <v>8557000</v>
      </c>
      <c r="K520" s="66">
        <v>1</v>
      </c>
      <c r="L520" s="56">
        <v>0</v>
      </c>
      <c r="M520" s="8" t="s">
        <v>107956</v>
      </c>
      <c r="N520" s="8" t="s">
        <v>3650</v>
      </c>
      <c r="O520" s="8" t="s">
        <v>107918</v>
      </c>
      <c r="P520" s="8">
        <v>7417700</v>
      </c>
      <c r="Q520" s="10" t="s">
        <v>107919</v>
      </c>
    </row>
    <row r="521" spans="1:17" ht="127.5" x14ac:dyDescent="0.2">
      <c r="A521" s="64">
        <v>80111701</v>
      </c>
      <c r="B521" s="12" t="s">
        <v>108325</v>
      </c>
      <c r="C521" s="8">
        <v>8</v>
      </c>
      <c r="D521" s="8">
        <v>8</v>
      </c>
      <c r="E521" s="8">
        <v>4</v>
      </c>
      <c r="F521" s="8">
        <v>120</v>
      </c>
      <c r="G521" s="56" t="s">
        <v>133</v>
      </c>
      <c r="H521" s="8">
        <v>0</v>
      </c>
      <c r="I521" s="65">
        <v>8000000</v>
      </c>
      <c r="J521" s="65">
        <v>8000000</v>
      </c>
      <c r="K521" s="66">
        <v>0</v>
      </c>
      <c r="L521" s="56">
        <v>0</v>
      </c>
      <c r="M521" s="8" t="s">
        <v>107956</v>
      </c>
      <c r="N521" s="8" t="s">
        <v>3650</v>
      </c>
      <c r="O521" s="8" t="s">
        <v>107918</v>
      </c>
      <c r="P521" s="8">
        <v>7417700</v>
      </c>
      <c r="Q521" s="10" t="s">
        <v>107919</v>
      </c>
    </row>
    <row r="522" spans="1:17" ht="76.5" x14ac:dyDescent="0.2">
      <c r="A522" s="64">
        <v>80111701</v>
      </c>
      <c r="B522" s="12" t="s">
        <v>108326</v>
      </c>
      <c r="C522" s="8">
        <v>8</v>
      </c>
      <c r="D522" s="8">
        <v>8</v>
      </c>
      <c r="E522" s="8">
        <v>4</v>
      </c>
      <c r="F522" s="8">
        <v>120</v>
      </c>
      <c r="G522" s="56" t="s">
        <v>133</v>
      </c>
      <c r="H522" s="56">
        <v>0</v>
      </c>
      <c r="I522" s="65">
        <v>11200000</v>
      </c>
      <c r="J522" s="65">
        <v>11200000</v>
      </c>
      <c r="K522" s="66">
        <v>0</v>
      </c>
      <c r="L522" s="56">
        <v>0</v>
      </c>
      <c r="M522" s="8" t="s">
        <v>107956</v>
      </c>
      <c r="N522" s="8" t="s">
        <v>3650</v>
      </c>
      <c r="O522" s="8" t="s">
        <v>107918</v>
      </c>
      <c r="P522" s="8">
        <v>7417700</v>
      </c>
      <c r="Q522" s="10" t="s">
        <v>107919</v>
      </c>
    </row>
    <row r="523" spans="1:17" ht="51" x14ac:dyDescent="0.2">
      <c r="A523" s="64">
        <v>80111701</v>
      </c>
      <c r="B523" s="12" t="s">
        <v>108327</v>
      </c>
      <c r="C523" s="8">
        <v>8</v>
      </c>
      <c r="D523" s="8">
        <v>8</v>
      </c>
      <c r="E523" s="8">
        <v>4</v>
      </c>
      <c r="F523" s="8">
        <v>120</v>
      </c>
      <c r="G523" s="56" t="s">
        <v>133</v>
      </c>
      <c r="H523" s="56">
        <v>0</v>
      </c>
      <c r="I523" s="65">
        <v>11200000</v>
      </c>
      <c r="J523" s="65">
        <v>11200000</v>
      </c>
      <c r="K523" s="66">
        <v>0</v>
      </c>
      <c r="L523" s="56">
        <v>0</v>
      </c>
      <c r="M523" s="8" t="s">
        <v>107956</v>
      </c>
      <c r="N523" s="8" t="s">
        <v>3650</v>
      </c>
      <c r="O523" s="8" t="s">
        <v>107918</v>
      </c>
      <c r="P523" s="8">
        <v>7417700</v>
      </c>
      <c r="Q523" s="10" t="s">
        <v>107919</v>
      </c>
    </row>
    <row r="524" spans="1:17" ht="63.75" x14ac:dyDescent="0.2">
      <c r="A524" s="64">
        <v>80111701</v>
      </c>
      <c r="B524" s="12" t="s">
        <v>108328</v>
      </c>
      <c r="C524" s="8">
        <v>8</v>
      </c>
      <c r="D524" s="8">
        <v>8</v>
      </c>
      <c r="E524" s="8">
        <v>3</v>
      </c>
      <c r="F524" s="8">
        <v>90</v>
      </c>
      <c r="G524" s="56" t="s">
        <v>133</v>
      </c>
      <c r="H524" s="56">
        <v>0</v>
      </c>
      <c r="I524" s="65">
        <v>10800000</v>
      </c>
      <c r="J524" s="65">
        <v>10800000</v>
      </c>
      <c r="K524" s="66">
        <v>0</v>
      </c>
      <c r="L524" s="56">
        <v>0</v>
      </c>
      <c r="M524" s="8" t="s">
        <v>107956</v>
      </c>
      <c r="N524" s="8" t="s">
        <v>3650</v>
      </c>
      <c r="O524" s="8" t="s">
        <v>107918</v>
      </c>
      <c r="P524" s="8">
        <v>7417700</v>
      </c>
      <c r="Q524" s="10" t="s">
        <v>107919</v>
      </c>
    </row>
    <row r="525" spans="1:17" ht="102" x14ac:dyDescent="0.2">
      <c r="A525" s="64">
        <v>80111701</v>
      </c>
      <c r="B525" s="12" t="s">
        <v>108329</v>
      </c>
      <c r="C525" s="8">
        <v>8</v>
      </c>
      <c r="D525" s="8">
        <v>8</v>
      </c>
      <c r="E525" s="8">
        <v>4</v>
      </c>
      <c r="F525" s="8">
        <v>120</v>
      </c>
      <c r="G525" s="56" t="s">
        <v>133</v>
      </c>
      <c r="H525" s="56">
        <v>0</v>
      </c>
      <c r="I525" s="65">
        <v>6400000</v>
      </c>
      <c r="J525" s="65">
        <v>6400000</v>
      </c>
      <c r="K525" s="66">
        <v>0</v>
      </c>
      <c r="L525" s="56">
        <v>0</v>
      </c>
      <c r="M525" s="8" t="s">
        <v>107956</v>
      </c>
      <c r="N525" s="8" t="s">
        <v>3650</v>
      </c>
      <c r="O525" s="8" t="s">
        <v>107918</v>
      </c>
      <c r="P525" s="8">
        <v>7417700</v>
      </c>
      <c r="Q525" s="10" t="s">
        <v>107919</v>
      </c>
    </row>
    <row r="526" spans="1:17" ht="89.25" x14ac:dyDescent="0.2">
      <c r="A526" s="64">
        <v>80111701</v>
      </c>
      <c r="B526" s="12" t="s">
        <v>108330</v>
      </c>
      <c r="C526" s="8">
        <v>8</v>
      </c>
      <c r="D526" s="8">
        <v>8</v>
      </c>
      <c r="E526" s="8">
        <v>4</v>
      </c>
      <c r="F526" s="8">
        <v>120</v>
      </c>
      <c r="G526" s="56" t="s">
        <v>133</v>
      </c>
      <c r="H526" s="8">
        <v>0</v>
      </c>
      <c r="I526" s="65">
        <v>7200000</v>
      </c>
      <c r="J526" s="65">
        <v>7200000</v>
      </c>
      <c r="K526" s="66">
        <v>0</v>
      </c>
      <c r="L526" s="56">
        <v>0</v>
      </c>
      <c r="M526" s="8" t="s">
        <v>107956</v>
      </c>
      <c r="N526" s="8" t="s">
        <v>3650</v>
      </c>
      <c r="O526" s="8" t="s">
        <v>107918</v>
      </c>
      <c r="P526" s="8">
        <v>7417700</v>
      </c>
      <c r="Q526" s="10" t="s">
        <v>107919</v>
      </c>
    </row>
    <row r="527" spans="1:17" ht="102" x14ac:dyDescent="0.2">
      <c r="A527" s="64">
        <v>80111701</v>
      </c>
      <c r="B527" s="12" t="s">
        <v>108331</v>
      </c>
      <c r="C527" s="8">
        <v>8</v>
      </c>
      <c r="D527" s="8">
        <v>8</v>
      </c>
      <c r="E527" s="8">
        <v>4</v>
      </c>
      <c r="F527" s="8">
        <v>120</v>
      </c>
      <c r="G527" s="56" t="s">
        <v>133</v>
      </c>
      <c r="H527" s="8">
        <v>0</v>
      </c>
      <c r="I527" s="65">
        <v>7200000</v>
      </c>
      <c r="J527" s="65">
        <v>7200000</v>
      </c>
      <c r="K527" s="66">
        <v>0</v>
      </c>
      <c r="L527" s="56">
        <v>0</v>
      </c>
      <c r="M527" s="8" t="s">
        <v>107956</v>
      </c>
      <c r="N527" s="8" t="s">
        <v>3650</v>
      </c>
      <c r="O527" s="8" t="s">
        <v>107918</v>
      </c>
      <c r="P527" s="8">
        <v>7417700</v>
      </c>
      <c r="Q527" s="10" t="s">
        <v>107919</v>
      </c>
    </row>
    <row r="528" spans="1:17" ht="127.5" x14ac:dyDescent="0.2">
      <c r="A528" s="64">
        <v>80111701</v>
      </c>
      <c r="B528" s="12" t="s">
        <v>108332</v>
      </c>
      <c r="C528" s="8">
        <v>8</v>
      </c>
      <c r="D528" s="8">
        <v>8</v>
      </c>
      <c r="E528" s="8">
        <v>4</v>
      </c>
      <c r="F528" s="8">
        <v>120</v>
      </c>
      <c r="G528" s="56" t="s">
        <v>133</v>
      </c>
      <c r="H528" s="8">
        <v>0</v>
      </c>
      <c r="I528" s="65">
        <v>11200000</v>
      </c>
      <c r="J528" s="65">
        <v>11200000</v>
      </c>
      <c r="K528" s="66">
        <v>0</v>
      </c>
      <c r="L528" s="56">
        <v>0</v>
      </c>
      <c r="M528" s="8" t="s">
        <v>107956</v>
      </c>
      <c r="N528" s="8" t="s">
        <v>3650</v>
      </c>
      <c r="O528" s="8" t="s">
        <v>107918</v>
      </c>
      <c r="P528" s="8">
        <v>7417700</v>
      </c>
      <c r="Q528" s="10" t="s">
        <v>107919</v>
      </c>
    </row>
    <row r="529" spans="1:17" ht="114.75" x14ac:dyDescent="0.2">
      <c r="A529" s="64">
        <v>80111701</v>
      </c>
      <c r="B529" s="12" t="s">
        <v>108333</v>
      </c>
      <c r="C529" s="8">
        <v>8</v>
      </c>
      <c r="D529" s="8">
        <v>8</v>
      </c>
      <c r="E529" s="8">
        <v>4</v>
      </c>
      <c r="F529" s="8">
        <v>120</v>
      </c>
      <c r="G529" s="56" t="s">
        <v>133</v>
      </c>
      <c r="H529" s="8">
        <v>0</v>
      </c>
      <c r="I529" s="65">
        <v>11200000</v>
      </c>
      <c r="J529" s="65">
        <v>11200000</v>
      </c>
      <c r="K529" s="66">
        <v>0</v>
      </c>
      <c r="L529" s="56">
        <v>0</v>
      </c>
      <c r="M529" s="8" t="s">
        <v>107956</v>
      </c>
      <c r="N529" s="8" t="s">
        <v>3650</v>
      </c>
      <c r="O529" s="8" t="s">
        <v>107918</v>
      </c>
      <c r="P529" s="8">
        <v>7417700</v>
      </c>
      <c r="Q529" s="10" t="s">
        <v>107919</v>
      </c>
    </row>
    <row r="530" spans="1:17" ht="102" x14ac:dyDescent="0.2">
      <c r="A530" s="64">
        <v>80111701</v>
      </c>
      <c r="B530" s="12" t="s">
        <v>108334</v>
      </c>
      <c r="C530" s="8">
        <v>8</v>
      </c>
      <c r="D530" s="8">
        <v>8</v>
      </c>
      <c r="E530" s="8">
        <v>3</v>
      </c>
      <c r="F530" s="8">
        <v>90</v>
      </c>
      <c r="G530" s="56" t="s">
        <v>133</v>
      </c>
      <c r="H530" s="8">
        <v>0</v>
      </c>
      <c r="I530" s="65">
        <v>8400000</v>
      </c>
      <c r="J530" s="65">
        <v>8400000</v>
      </c>
      <c r="K530" s="66">
        <v>0</v>
      </c>
      <c r="L530" s="56">
        <v>0</v>
      </c>
      <c r="M530" s="8" t="s">
        <v>107956</v>
      </c>
      <c r="N530" s="8" t="s">
        <v>3650</v>
      </c>
      <c r="O530" s="8" t="s">
        <v>107918</v>
      </c>
      <c r="P530" s="8">
        <v>7417700</v>
      </c>
      <c r="Q530" s="10" t="s">
        <v>107919</v>
      </c>
    </row>
    <row r="531" spans="1:17" ht="102" x14ac:dyDescent="0.2">
      <c r="A531" s="64">
        <v>80111701</v>
      </c>
      <c r="B531" s="12" t="s">
        <v>108335</v>
      </c>
      <c r="C531" s="8">
        <v>8</v>
      </c>
      <c r="D531" s="8">
        <v>8</v>
      </c>
      <c r="E531" s="8">
        <v>4</v>
      </c>
      <c r="F531" s="8">
        <v>120</v>
      </c>
      <c r="G531" s="56" t="s">
        <v>133</v>
      </c>
      <c r="H531" s="8">
        <v>0</v>
      </c>
      <c r="I531" s="65">
        <v>11200000</v>
      </c>
      <c r="J531" s="65">
        <v>11200000</v>
      </c>
      <c r="K531" s="66">
        <v>0</v>
      </c>
      <c r="L531" s="56">
        <v>0</v>
      </c>
      <c r="M531" s="8" t="s">
        <v>107956</v>
      </c>
      <c r="N531" s="8" t="s">
        <v>3650</v>
      </c>
      <c r="O531" s="8" t="s">
        <v>107918</v>
      </c>
      <c r="P531" s="8">
        <v>7417700</v>
      </c>
      <c r="Q531" s="10" t="s">
        <v>107919</v>
      </c>
    </row>
    <row r="532" spans="1:17" ht="102" x14ac:dyDescent="0.2">
      <c r="A532" s="64">
        <v>80111701</v>
      </c>
      <c r="B532" s="12" t="s">
        <v>108335</v>
      </c>
      <c r="C532" s="8">
        <v>8</v>
      </c>
      <c r="D532" s="8">
        <v>8</v>
      </c>
      <c r="E532" s="8">
        <v>4</v>
      </c>
      <c r="F532" s="8">
        <v>120</v>
      </c>
      <c r="G532" s="56" t="s">
        <v>133</v>
      </c>
      <c r="H532" s="8">
        <v>0</v>
      </c>
      <c r="I532" s="65">
        <v>11200000</v>
      </c>
      <c r="J532" s="65">
        <v>11200000</v>
      </c>
      <c r="K532" s="66">
        <v>0</v>
      </c>
      <c r="L532" s="56">
        <v>0</v>
      </c>
      <c r="M532" s="8" t="s">
        <v>107956</v>
      </c>
      <c r="N532" s="8" t="s">
        <v>3650</v>
      </c>
      <c r="O532" s="8" t="s">
        <v>107918</v>
      </c>
      <c r="P532" s="8">
        <v>7417700</v>
      </c>
      <c r="Q532" s="10" t="s">
        <v>107919</v>
      </c>
    </row>
    <row r="533" spans="1:17" ht="102" x14ac:dyDescent="0.2">
      <c r="A533" s="64">
        <v>80111701</v>
      </c>
      <c r="B533" s="12" t="s">
        <v>108335</v>
      </c>
      <c r="C533" s="8">
        <v>8</v>
      </c>
      <c r="D533" s="8">
        <v>8</v>
      </c>
      <c r="E533" s="8">
        <v>3</v>
      </c>
      <c r="F533" s="8">
        <v>90</v>
      </c>
      <c r="G533" s="56" t="s">
        <v>133</v>
      </c>
      <c r="H533" s="8">
        <v>0</v>
      </c>
      <c r="I533" s="65">
        <v>8400000</v>
      </c>
      <c r="J533" s="65">
        <v>8400000</v>
      </c>
      <c r="K533" s="66">
        <v>0</v>
      </c>
      <c r="L533" s="56">
        <v>0</v>
      </c>
      <c r="M533" s="8" t="s">
        <v>107956</v>
      </c>
      <c r="N533" s="8" t="s">
        <v>3650</v>
      </c>
      <c r="O533" s="8" t="s">
        <v>107918</v>
      </c>
      <c r="P533" s="8">
        <v>7417700</v>
      </c>
      <c r="Q533" s="10" t="s">
        <v>107919</v>
      </c>
    </row>
    <row r="534" spans="1:17" ht="102" x14ac:dyDescent="0.2">
      <c r="A534" s="64">
        <v>80111701</v>
      </c>
      <c r="B534" s="12" t="s">
        <v>108336</v>
      </c>
      <c r="C534" s="8">
        <v>8</v>
      </c>
      <c r="D534" s="8">
        <v>8</v>
      </c>
      <c r="E534" s="8">
        <v>3</v>
      </c>
      <c r="F534" s="8">
        <v>90</v>
      </c>
      <c r="G534" s="56" t="s">
        <v>133</v>
      </c>
      <c r="H534" s="8">
        <v>0</v>
      </c>
      <c r="I534" s="65">
        <v>6900000</v>
      </c>
      <c r="J534" s="65">
        <v>6900000</v>
      </c>
      <c r="K534" s="66">
        <v>0</v>
      </c>
      <c r="L534" s="56">
        <v>0</v>
      </c>
      <c r="M534" s="8" t="s">
        <v>107956</v>
      </c>
      <c r="N534" s="8" t="s">
        <v>3650</v>
      </c>
      <c r="O534" s="8" t="s">
        <v>107918</v>
      </c>
      <c r="P534" s="8">
        <v>7417700</v>
      </c>
      <c r="Q534" s="10" t="s">
        <v>107919</v>
      </c>
    </row>
    <row r="535" spans="1:17" ht="102" x14ac:dyDescent="0.2">
      <c r="A535" s="64">
        <v>80111701</v>
      </c>
      <c r="B535" s="12" t="s">
        <v>108336</v>
      </c>
      <c r="C535" s="8">
        <v>8</v>
      </c>
      <c r="D535" s="8">
        <v>8</v>
      </c>
      <c r="E535" s="8">
        <v>3</v>
      </c>
      <c r="F535" s="8">
        <v>90</v>
      </c>
      <c r="G535" s="56" t="s">
        <v>133</v>
      </c>
      <c r="H535" s="8">
        <v>0</v>
      </c>
      <c r="I535" s="65">
        <v>6900000</v>
      </c>
      <c r="J535" s="65">
        <v>6900000</v>
      </c>
      <c r="K535" s="66">
        <v>0</v>
      </c>
      <c r="L535" s="56">
        <v>0</v>
      </c>
      <c r="M535" s="8" t="s">
        <v>107956</v>
      </c>
      <c r="N535" s="8" t="s">
        <v>3650</v>
      </c>
      <c r="O535" s="8" t="s">
        <v>107918</v>
      </c>
      <c r="P535" s="8">
        <v>7417700</v>
      </c>
      <c r="Q535" s="10" t="s">
        <v>107919</v>
      </c>
    </row>
    <row r="536" spans="1:17" ht="76.5" x14ac:dyDescent="0.2">
      <c r="A536" s="64">
        <v>80111701</v>
      </c>
      <c r="B536" s="12" t="s">
        <v>108337</v>
      </c>
      <c r="C536" s="8">
        <v>8</v>
      </c>
      <c r="D536" s="8">
        <v>8</v>
      </c>
      <c r="E536" s="8">
        <v>4</v>
      </c>
      <c r="F536" s="8">
        <v>120</v>
      </c>
      <c r="G536" s="56" t="s">
        <v>133</v>
      </c>
      <c r="H536" s="8">
        <v>0</v>
      </c>
      <c r="I536" s="65">
        <v>14400000</v>
      </c>
      <c r="J536" s="65">
        <v>14400000</v>
      </c>
      <c r="K536" s="66">
        <v>0</v>
      </c>
      <c r="L536" s="56">
        <v>0</v>
      </c>
      <c r="M536" s="8" t="s">
        <v>107956</v>
      </c>
      <c r="N536" s="8" t="s">
        <v>3650</v>
      </c>
      <c r="O536" s="8" t="s">
        <v>107918</v>
      </c>
      <c r="P536" s="8">
        <v>7417700</v>
      </c>
      <c r="Q536" s="10" t="s">
        <v>107919</v>
      </c>
    </row>
    <row r="537" spans="1:17" ht="127.5" x14ac:dyDescent="0.2">
      <c r="A537" s="64">
        <v>80111701</v>
      </c>
      <c r="B537" s="12" t="s">
        <v>108338</v>
      </c>
      <c r="C537" s="8">
        <v>8</v>
      </c>
      <c r="D537" s="8">
        <v>8</v>
      </c>
      <c r="E537" s="8">
        <v>4</v>
      </c>
      <c r="F537" s="8">
        <v>120</v>
      </c>
      <c r="G537" s="56" t="s">
        <v>133</v>
      </c>
      <c r="H537" s="8">
        <v>0</v>
      </c>
      <c r="I537" s="65">
        <v>11200000</v>
      </c>
      <c r="J537" s="65">
        <v>11200000</v>
      </c>
      <c r="K537" s="66">
        <v>0</v>
      </c>
      <c r="L537" s="56">
        <v>0</v>
      </c>
      <c r="M537" s="8" t="s">
        <v>107956</v>
      </c>
      <c r="N537" s="8" t="s">
        <v>3650</v>
      </c>
      <c r="O537" s="8" t="s">
        <v>107918</v>
      </c>
      <c r="P537" s="8">
        <v>7417700</v>
      </c>
      <c r="Q537" s="10" t="s">
        <v>107919</v>
      </c>
    </row>
    <row r="538" spans="1:17" ht="76.5" x14ac:dyDescent="0.2">
      <c r="A538" s="64">
        <v>80111701</v>
      </c>
      <c r="B538" s="12" t="s">
        <v>108339</v>
      </c>
      <c r="C538" s="8">
        <v>8</v>
      </c>
      <c r="D538" s="8">
        <v>8</v>
      </c>
      <c r="E538" s="8">
        <v>4</v>
      </c>
      <c r="F538" s="8">
        <v>120</v>
      </c>
      <c r="G538" s="56" t="s">
        <v>133</v>
      </c>
      <c r="H538" s="8">
        <v>0</v>
      </c>
      <c r="I538" s="65">
        <v>8480000</v>
      </c>
      <c r="J538" s="65">
        <v>8480000</v>
      </c>
      <c r="K538" s="66">
        <v>0</v>
      </c>
      <c r="L538" s="56">
        <v>0</v>
      </c>
      <c r="M538" s="8" t="s">
        <v>107956</v>
      </c>
      <c r="N538" s="8" t="s">
        <v>3650</v>
      </c>
      <c r="O538" s="8" t="s">
        <v>107918</v>
      </c>
      <c r="P538" s="8">
        <v>7417700</v>
      </c>
      <c r="Q538" s="10" t="s">
        <v>107919</v>
      </c>
    </row>
    <row r="539" spans="1:17" ht="191.25" x14ac:dyDescent="0.2">
      <c r="A539" s="64">
        <v>80111701</v>
      </c>
      <c r="B539" s="12" t="s">
        <v>108340</v>
      </c>
      <c r="C539" s="8">
        <v>8</v>
      </c>
      <c r="D539" s="8">
        <v>8</v>
      </c>
      <c r="E539" s="8">
        <v>3</v>
      </c>
      <c r="F539" s="8">
        <v>90</v>
      </c>
      <c r="G539" s="56" t="s">
        <v>133</v>
      </c>
      <c r="H539" s="8">
        <v>0</v>
      </c>
      <c r="I539" s="65">
        <v>10800000</v>
      </c>
      <c r="J539" s="65">
        <v>10800000</v>
      </c>
      <c r="K539" s="66">
        <v>0</v>
      </c>
      <c r="L539" s="56">
        <v>0</v>
      </c>
      <c r="M539" s="8" t="s">
        <v>107956</v>
      </c>
      <c r="N539" s="8" t="s">
        <v>3650</v>
      </c>
      <c r="O539" s="8" t="s">
        <v>107918</v>
      </c>
      <c r="P539" s="8">
        <v>7417700</v>
      </c>
      <c r="Q539" s="10" t="s">
        <v>107919</v>
      </c>
    </row>
    <row r="540" spans="1:17" ht="140.25" x14ac:dyDescent="0.2">
      <c r="A540" s="64">
        <v>80111701</v>
      </c>
      <c r="B540" s="12" t="s">
        <v>108443</v>
      </c>
      <c r="C540" s="8">
        <v>8</v>
      </c>
      <c r="D540" s="8">
        <v>8</v>
      </c>
      <c r="E540" s="8">
        <v>4</v>
      </c>
      <c r="F540" s="8">
        <v>120</v>
      </c>
      <c r="G540" s="56" t="s">
        <v>133</v>
      </c>
      <c r="H540" s="8">
        <v>0</v>
      </c>
      <c r="I540" s="65">
        <v>11200000</v>
      </c>
      <c r="J540" s="65">
        <v>11200000</v>
      </c>
      <c r="K540" s="66">
        <v>0</v>
      </c>
      <c r="L540" s="56">
        <v>0</v>
      </c>
      <c r="M540" s="8" t="s">
        <v>107956</v>
      </c>
      <c r="N540" s="8" t="s">
        <v>3650</v>
      </c>
      <c r="O540" s="8" t="s">
        <v>107918</v>
      </c>
      <c r="P540" s="8">
        <v>7417700</v>
      </c>
      <c r="Q540" s="10" t="s">
        <v>107919</v>
      </c>
    </row>
    <row r="541" spans="1:17" ht="114.75" x14ac:dyDescent="0.2">
      <c r="A541" s="64">
        <v>80111701</v>
      </c>
      <c r="B541" s="12" t="s">
        <v>108444</v>
      </c>
      <c r="C541" s="8">
        <v>8</v>
      </c>
      <c r="D541" s="8">
        <v>8</v>
      </c>
      <c r="E541" s="8">
        <v>2</v>
      </c>
      <c r="F541" s="8">
        <v>60</v>
      </c>
      <c r="G541" s="56" t="s">
        <v>133</v>
      </c>
      <c r="H541" s="8">
        <v>0</v>
      </c>
      <c r="I541" s="65">
        <v>5600000</v>
      </c>
      <c r="J541" s="65">
        <v>5600000</v>
      </c>
      <c r="K541" s="66">
        <v>0</v>
      </c>
      <c r="L541" s="56">
        <v>0</v>
      </c>
      <c r="M541" s="8" t="s">
        <v>107956</v>
      </c>
      <c r="N541" s="8" t="s">
        <v>3650</v>
      </c>
      <c r="O541" s="8" t="s">
        <v>107918</v>
      </c>
      <c r="P541" s="8">
        <v>7417700</v>
      </c>
      <c r="Q541" s="10" t="s">
        <v>107919</v>
      </c>
    </row>
    <row r="542" spans="1:17" ht="114.75" x14ac:dyDescent="0.2">
      <c r="A542" s="64">
        <v>80111701</v>
      </c>
      <c r="B542" s="12" t="s">
        <v>107937</v>
      </c>
      <c r="C542" s="8">
        <v>8</v>
      </c>
      <c r="D542" s="8">
        <v>8</v>
      </c>
      <c r="E542" s="8">
        <v>2</v>
      </c>
      <c r="F542" s="8">
        <v>60</v>
      </c>
      <c r="G542" s="56" t="s">
        <v>133</v>
      </c>
      <c r="H542" s="8">
        <v>0</v>
      </c>
      <c r="I542" s="65">
        <v>4000000</v>
      </c>
      <c r="J542" s="65">
        <v>4000000</v>
      </c>
      <c r="K542" s="66">
        <v>0</v>
      </c>
      <c r="L542" s="56">
        <v>0</v>
      </c>
      <c r="M542" s="8" t="s">
        <v>107956</v>
      </c>
      <c r="N542" s="8" t="s">
        <v>3650</v>
      </c>
      <c r="O542" s="8" t="s">
        <v>107918</v>
      </c>
      <c r="P542" s="8">
        <v>7417700</v>
      </c>
      <c r="Q542" s="10" t="s">
        <v>107919</v>
      </c>
    </row>
    <row r="543" spans="1:17" ht="89.25" x14ac:dyDescent="0.2">
      <c r="A543" s="64">
        <v>80111701</v>
      </c>
      <c r="B543" s="12" t="s">
        <v>108341</v>
      </c>
      <c r="C543" s="8">
        <v>8</v>
      </c>
      <c r="D543" s="8">
        <v>8</v>
      </c>
      <c r="E543" s="8">
        <v>1</v>
      </c>
      <c r="F543" s="8">
        <v>30</v>
      </c>
      <c r="G543" s="56" t="s">
        <v>133</v>
      </c>
      <c r="H543" s="8">
        <v>0</v>
      </c>
      <c r="I543" s="65">
        <v>2400000</v>
      </c>
      <c r="J543" s="65">
        <v>2400000</v>
      </c>
      <c r="K543" s="66">
        <v>0</v>
      </c>
      <c r="L543" s="56">
        <v>0</v>
      </c>
      <c r="M543" s="8" t="s">
        <v>107956</v>
      </c>
      <c r="N543" s="8" t="s">
        <v>3650</v>
      </c>
      <c r="O543" s="8" t="s">
        <v>107918</v>
      </c>
      <c r="P543" s="8">
        <v>7417700</v>
      </c>
      <c r="Q543" s="10" t="s">
        <v>107919</v>
      </c>
    </row>
    <row r="544" spans="1:17" ht="89.25" x14ac:dyDescent="0.2">
      <c r="A544" s="64">
        <v>80111701</v>
      </c>
      <c r="B544" s="12" t="s">
        <v>108342</v>
      </c>
      <c r="C544" s="8">
        <v>8</v>
      </c>
      <c r="D544" s="8">
        <v>8</v>
      </c>
      <c r="E544" s="8">
        <v>1</v>
      </c>
      <c r="F544" s="8">
        <v>30</v>
      </c>
      <c r="G544" s="56" t="s">
        <v>133</v>
      </c>
      <c r="H544" s="8">
        <v>0</v>
      </c>
      <c r="I544" s="65">
        <v>3600000</v>
      </c>
      <c r="J544" s="65">
        <v>3600000</v>
      </c>
      <c r="K544" s="66">
        <v>0</v>
      </c>
      <c r="L544" s="56">
        <v>0</v>
      </c>
      <c r="M544" s="8" t="s">
        <v>107956</v>
      </c>
      <c r="N544" s="8" t="s">
        <v>3650</v>
      </c>
      <c r="O544" s="8" t="s">
        <v>107918</v>
      </c>
      <c r="P544" s="8">
        <v>7417700</v>
      </c>
      <c r="Q544" s="10" t="s">
        <v>107919</v>
      </c>
    </row>
    <row r="545" spans="1:331" ht="127.5" x14ac:dyDescent="0.2">
      <c r="A545" s="64">
        <v>80111701</v>
      </c>
      <c r="B545" s="12" t="s">
        <v>108343</v>
      </c>
      <c r="C545" s="8">
        <v>8</v>
      </c>
      <c r="D545" s="8">
        <v>8</v>
      </c>
      <c r="E545" s="8">
        <v>4</v>
      </c>
      <c r="F545" s="8">
        <v>120</v>
      </c>
      <c r="G545" s="56" t="s">
        <v>133</v>
      </c>
      <c r="H545" s="8">
        <v>0</v>
      </c>
      <c r="I545" s="65">
        <v>11200000</v>
      </c>
      <c r="J545" s="65">
        <v>11200000</v>
      </c>
      <c r="K545" s="66">
        <v>0</v>
      </c>
      <c r="L545" s="56">
        <v>0</v>
      </c>
      <c r="M545" s="8" t="s">
        <v>107956</v>
      </c>
      <c r="N545" s="8" t="s">
        <v>3650</v>
      </c>
      <c r="O545" s="8" t="s">
        <v>107918</v>
      </c>
      <c r="P545" s="8">
        <v>7417700</v>
      </c>
      <c r="Q545" s="10" t="s">
        <v>107919</v>
      </c>
    </row>
    <row r="546" spans="1:331" ht="63.75" x14ac:dyDescent="0.2">
      <c r="A546" s="64">
        <v>80111701</v>
      </c>
      <c r="B546" s="12" t="s">
        <v>108344</v>
      </c>
      <c r="C546" s="8">
        <v>8</v>
      </c>
      <c r="D546" s="8">
        <v>8</v>
      </c>
      <c r="E546" s="8">
        <v>3</v>
      </c>
      <c r="F546" s="8">
        <v>90</v>
      </c>
      <c r="G546" s="56" t="s">
        <v>133</v>
      </c>
      <c r="H546" s="8">
        <v>0</v>
      </c>
      <c r="I546" s="65">
        <v>6900000</v>
      </c>
      <c r="J546" s="65">
        <v>6900000</v>
      </c>
      <c r="K546" s="66">
        <v>0</v>
      </c>
      <c r="L546" s="56">
        <v>0</v>
      </c>
      <c r="M546" s="8" t="s">
        <v>107956</v>
      </c>
      <c r="N546" s="8" t="s">
        <v>3650</v>
      </c>
      <c r="O546" s="8" t="s">
        <v>107918</v>
      </c>
      <c r="P546" s="8">
        <v>7417700</v>
      </c>
      <c r="Q546" s="10" t="s">
        <v>107919</v>
      </c>
    </row>
    <row r="547" spans="1:331" ht="102" x14ac:dyDescent="0.2">
      <c r="A547" s="64">
        <v>80111701</v>
      </c>
      <c r="B547" s="12" t="s">
        <v>108336</v>
      </c>
      <c r="C547" s="8">
        <v>8</v>
      </c>
      <c r="D547" s="8">
        <v>8</v>
      </c>
      <c r="E547" s="8">
        <v>4</v>
      </c>
      <c r="F547" s="8">
        <v>120</v>
      </c>
      <c r="G547" s="56" t="s">
        <v>133</v>
      </c>
      <c r="H547" s="8">
        <v>0</v>
      </c>
      <c r="I547" s="65">
        <v>9200000</v>
      </c>
      <c r="J547" s="65">
        <v>9200000</v>
      </c>
      <c r="K547" s="66">
        <v>0</v>
      </c>
      <c r="L547" s="56">
        <v>0</v>
      </c>
      <c r="M547" s="8" t="s">
        <v>107956</v>
      </c>
      <c r="N547" s="8" t="s">
        <v>3650</v>
      </c>
      <c r="O547" s="8" t="s">
        <v>107918</v>
      </c>
      <c r="P547" s="8">
        <v>7417700</v>
      </c>
      <c r="Q547" s="10" t="s">
        <v>107919</v>
      </c>
    </row>
    <row r="548" spans="1:331" ht="63.75" x14ac:dyDescent="0.2">
      <c r="A548" s="64">
        <v>80111701</v>
      </c>
      <c r="B548" s="12" t="s">
        <v>108445</v>
      </c>
      <c r="C548" s="8">
        <v>8</v>
      </c>
      <c r="D548" s="8">
        <v>8</v>
      </c>
      <c r="E548" s="8">
        <v>4</v>
      </c>
      <c r="F548" s="8">
        <v>120</v>
      </c>
      <c r="G548" s="56" t="s">
        <v>133</v>
      </c>
      <c r="H548" s="8">
        <v>0</v>
      </c>
      <c r="I548" s="65">
        <v>7200000</v>
      </c>
      <c r="J548" s="65">
        <v>7200000</v>
      </c>
      <c r="K548" s="66">
        <v>0</v>
      </c>
      <c r="L548" s="56">
        <v>0</v>
      </c>
      <c r="M548" s="8" t="s">
        <v>107956</v>
      </c>
      <c r="N548" s="8" t="s">
        <v>3650</v>
      </c>
      <c r="O548" s="8" t="s">
        <v>107918</v>
      </c>
      <c r="P548" s="8">
        <v>7417700</v>
      </c>
      <c r="Q548" s="10" t="s">
        <v>107919</v>
      </c>
    </row>
    <row r="549" spans="1:331" ht="63.75" x14ac:dyDescent="0.2">
      <c r="A549" s="56">
        <v>80111701</v>
      </c>
      <c r="B549" s="56" t="s">
        <v>108345</v>
      </c>
      <c r="C549" s="8">
        <v>8</v>
      </c>
      <c r="D549" s="8">
        <v>8</v>
      </c>
      <c r="E549" s="8">
        <v>5</v>
      </c>
      <c r="F549" s="8">
        <v>1</v>
      </c>
      <c r="G549" s="14" t="s">
        <v>133</v>
      </c>
      <c r="H549" s="8">
        <v>0</v>
      </c>
      <c r="I549" s="9">
        <v>11000000</v>
      </c>
      <c r="J549" s="9">
        <v>11000000</v>
      </c>
      <c r="K549" s="66">
        <v>0</v>
      </c>
      <c r="L549" s="56">
        <v>0</v>
      </c>
      <c r="M549" s="8" t="s">
        <v>107956</v>
      </c>
      <c r="N549" s="8" t="s">
        <v>3650</v>
      </c>
      <c r="O549" s="8" t="s">
        <v>107918</v>
      </c>
      <c r="P549" s="8">
        <v>7417700</v>
      </c>
      <c r="Q549" s="10" t="s">
        <v>107919</v>
      </c>
    </row>
    <row r="550" spans="1:331" ht="102" x14ac:dyDescent="0.2">
      <c r="A550" s="56">
        <v>80111701</v>
      </c>
      <c r="B550" s="12" t="s">
        <v>108346</v>
      </c>
      <c r="C550" s="8">
        <v>8</v>
      </c>
      <c r="D550" s="8">
        <v>8</v>
      </c>
      <c r="E550" s="8">
        <v>5</v>
      </c>
      <c r="F550" s="8">
        <v>1</v>
      </c>
      <c r="G550" s="14" t="s">
        <v>133</v>
      </c>
      <c r="H550" s="8">
        <v>0</v>
      </c>
      <c r="I550" s="9">
        <v>14000000</v>
      </c>
      <c r="J550" s="9">
        <v>14000000</v>
      </c>
      <c r="K550" s="66">
        <v>0</v>
      </c>
      <c r="L550" s="56">
        <v>0</v>
      </c>
      <c r="M550" s="8" t="s">
        <v>107956</v>
      </c>
      <c r="N550" s="8" t="s">
        <v>3650</v>
      </c>
      <c r="O550" s="8" t="s">
        <v>107918</v>
      </c>
      <c r="P550" s="8">
        <v>7417700</v>
      </c>
      <c r="Q550" s="10" t="s">
        <v>107919</v>
      </c>
    </row>
    <row r="551" spans="1:331" ht="102" x14ac:dyDescent="0.2">
      <c r="A551" s="56">
        <v>80111701</v>
      </c>
      <c r="B551" s="37" t="s">
        <v>108347</v>
      </c>
      <c r="C551" s="8">
        <v>8</v>
      </c>
      <c r="D551" s="8">
        <v>8</v>
      </c>
      <c r="E551" s="8">
        <v>5</v>
      </c>
      <c r="F551" s="8">
        <v>1</v>
      </c>
      <c r="G551" s="14" t="s">
        <v>133</v>
      </c>
      <c r="H551" s="8">
        <v>0</v>
      </c>
      <c r="I551" s="9">
        <v>19800000</v>
      </c>
      <c r="J551" s="9">
        <v>19800000</v>
      </c>
      <c r="K551" s="66">
        <v>0</v>
      </c>
      <c r="L551" s="56">
        <v>0</v>
      </c>
      <c r="M551" s="8" t="s">
        <v>107956</v>
      </c>
      <c r="N551" s="8" t="s">
        <v>3650</v>
      </c>
      <c r="O551" s="8" t="s">
        <v>107918</v>
      </c>
      <c r="P551" s="8">
        <v>7417700</v>
      </c>
      <c r="Q551" s="10" t="s">
        <v>107919</v>
      </c>
    </row>
    <row r="552" spans="1:331" ht="102" x14ac:dyDescent="0.2">
      <c r="A552" s="56">
        <v>80111701</v>
      </c>
      <c r="B552" s="12" t="s">
        <v>108348</v>
      </c>
      <c r="C552" s="8">
        <v>8</v>
      </c>
      <c r="D552" s="8">
        <v>8</v>
      </c>
      <c r="E552" s="8">
        <v>5</v>
      </c>
      <c r="F552" s="8">
        <v>1</v>
      </c>
      <c r="G552" s="14" t="s">
        <v>133</v>
      </c>
      <c r="H552" s="8">
        <v>0</v>
      </c>
      <c r="I552" s="9">
        <v>13990000</v>
      </c>
      <c r="J552" s="9">
        <v>13990000</v>
      </c>
      <c r="K552" s="66">
        <v>0</v>
      </c>
      <c r="L552" s="56">
        <v>0</v>
      </c>
      <c r="M552" s="8" t="s">
        <v>107956</v>
      </c>
      <c r="N552" s="8" t="s">
        <v>3650</v>
      </c>
      <c r="O552" s="8" t="s">
        <v>107918</v>
      </c>
      <c r="P552" s="8">
        <v>7417700</v>
      </c>
      <c r="Q552" s="10" t="s">
        <v>107919</v>
      </c>
    </row>
    <row r="553" spans="1:331" ht="102" x14ac:dyDescent="0.2">
      <c r="A553" s="56">
        <v>80111701</v>
      </c>
      <c r="B553" s="12" t="s">
        <v>108348</v>
      </c>
      <c r="C553" s="8">
        <v>8</v>
      </c>
      <c r="D553" s="8">
        <v>8</v>
      </c>
      <c r="E553" s="8">
        <v>5</v>
      </c>
      <c r="F553" s="8">
        <v>1</v>
      </c>
      <c r="G553" s="14" t="s">
        <v>133</v>
      </c>
      <c r="H553" s="8">
        <v>0</v>
      </c>
      <c r="I553" s="9">
        <v>13990000</v>
      </c>
      <c r="J553" s="9">
        <v>13990000</v>
      </c>
      <c r="K553" s="66">
        <v>0</v>
      </c>
      <c r="L553" s="56">
        <v>0</v>
      </c>
      <c r="M553" s="8" t="s">
        <v>107956</v>
      </c>
      <c r="N553" s="8" t="s">
        <v>3650</v>
      </c>
      <c r="O553" s="8" t="s">
        <v>107918</v>
      </c>
      <c r="P553" s="8">
        <v>7417700</v>
      </c>
      <c r="Q553" s="10" t="s">
        <v>107919</v>
      </c>
    </row>
    <row r="554" spans="1:331" ht="38.25" x14ac:dyDescent="0.2">
      <c r="A554" s="8">
        <v>41103011</v>
      </c>
      <c r="B554" s="12" t="s">
        <v>108349</v>
      </c>
      <c r="C554" s="8">
        <v>8</v>
      </c>
      <c r="D554" s="8">
        <v>8</v>
      </c>
      <c r="E554" s="8">
        <v>30</v>
      </c>
      <c r="F554" s="8">
        <v>0</v>
      </c>
      <c r="G554" s="14" t="s">
        <v>133</v>
      </c>
      <c r="H554" s="8">
        <v>0</v>
      </c>
      <c r="I554" s="63">
        <v>150243450</v>
      </c>
      <c r="J554" s="63">
        <v>150243450</v>
      </c>
      <c r="K554" s="66">
        <v>0</v>
      </c>
      <c r="L554" s="56">
        <v>0</v>
      </c>
      <c r="M554" s="8" t="s">
        <v>107956</v>
      </c>
      <c r="N554" s="8" t="s">
        <v>3650</v>
      </c>
      <c r="O554" s="8" t="s">
        <v>107918</v>
      </c>
      <c r="P554" s="8">
        <v>7417700</v>
      </c>
      <c r="Q554" s="10" t="s">
        <v>107919</v>
      </c>
    </row>
    <row r="555" spans="1:331" ht="189" customHeight="1" x14ac:dyDescent="0.2">
      <c r="A555" s="59" t="s">
        <v>108350</v>
      </c>
      <c r="B555" s="12" t="s">
        <v>108351</v>
      </c>
      <c r="C555" s="8">
        <v>8</v>
      </c>
      <c r="D555" s="8">
        <v>8</v>
      </c>
      <c r="E555" s="8">
        <v>10</v>
      </c>
      <c r="F555" s="8">
        <v>0</v>
      </c>
      <c r="G555" s="14" t="s">
        <v>44</v>
      </c>
      <c r="H555" s="8">
        <v>0</v>
      </c>
      <c r="I555" s="9">
        <v>2542532</v>
      </c>
      <c r="J555" s="9">
        <v>2542532</v>
      </c>
      <c r="K555" s="66">
        <v>0</v>
      </c>
      <c r="L555" s="56">
        <v>0</v>
      </c>
      <c r="M555" s="8" t="s">
        <v>107956</v>
      </c>
      <c r="N555" s="8" t="s">
        <v>3650</v>
      </c>
      <c r="O555" s="8" t="s">
        <v>107918</v>
      </c>
      <c r="P555" s="8">
        <v>7417700</v>
      </c>
      <c r="Q555" s="10" t="s">
        <v>107919</v>
      </c>
    </row>
    <row r="556" spans="1:331" ht="211.5" customHeight="1" x14ac:dyDescent="0.2">
      <c r="A556" s="59" t="s">
        <v>108472</v>
      </c>
      <c r="B556" s="60" t="s">
        <v>108352</v>
      </c>
      <c r="C556" s="8">
        <v>8</v>
      </c>
      <c r="D556" s="8">
        <v>8</v>
      </c>
      <c r="E556" s="8">
        <v>90</v>
      </c>
      <c r="F556" s="8">
        <v>0</v>
      </c>
      <c r="G556" s="14" t="s">
        <v>44</v>
      </c>
      <c r="H556" s="8">
        <v>0</v>
      </c>
      <c r="I556" s="9">
        <v>1100679400</v>
      </c>
      <c r="J556" s="9">
        <v>1100679400</v>
      </c>
      <c r="K556" s="66">
        <v>0</v>
      </c>
      <c r="L556" s="56">
        <v>0</v>
      </c>
      <c r="M556" s="8" t="s">
        <v>107956</v>
      </c>
      <c r="N556" s="8" t="s">
        <v>3650</v>
      </c>
      <c r="O556" s="8" t="s">
        <v>107918</v>
      </c>
      <c r="P556" s="8">
        <v>7417700</v>
      </c>
      <c r="Q556" s="10" t="s">
        <v>107919</v>
      </c>
    </row>
    <row r="557" spans="1:331" ht="107.25" customHeight="1" x14ac:dyDescent="0.2">
      <c r="A557" s="8">
        <v>80111701</v>
      </c>
      <c r="B557" s="56" t="s">
        <v>108353</v>
      </c>
      <c r="C557" s="8">
        <v>8</v>
      </c>
      <c r="D557" s="8">
        <v>8</v>
      </c>
      <c r="E557" s="8">
        <v>1</v>
      </c>
      <c r="F557" s="8">
        <v>1</v>
      </c>
      <c r="G557" s="8" t="s">
        <v>133</v>
      </c>
      <c r="H557" s="8">
        <v>0</v>
      </c>
      <c r="I557" s="9">
        <v>1800000</v>
      </c>
      <c r="J557" s="9">
        <v>1800000</v>
      </c>
      <c r="K557" s="66">
        <v>0</v>
      </c>
      <c r="L557" s="56">
        <v>0</v>
      </c>
      <c r="M557" s="8" t="s">
        <v>107956</v>
      </c>
      <c r="N557" s="8" t="s">
        <v>3650</v>
      </c>
      <c r="O557" s="8" t="s">
        <v>107918</v>
      </c>
      <c r="P557" s="8">
        <v>7417700</v>
      </c>
      <c r="Q557" s="10" t="s">
        <v>107919</v>
      </c>
    </row>
    <row r="558" spans="1:331" ht="120" customHeight="1" x14ac:dyDescent="0.2">
      <c r="A558" s="8">
        <v>80111701</v>
      </c>
      <c r="B558" s="56" t="s">
        <v>108354</v>
      </c>
      <c r="C558" s="8">
        <v>8</v>
      </c>
      <c r="D558" s="8">
        <v>8</v>
      </c>
      <c r="E558" s="8">
        <v>1</v>
      </c>
      <c r="F558" s="8">
        <v>1</v>
      </c>
      <c r="G558" s="8" t="s">
        <v>133</v>
      </c>
      <c r="H558" s="8">
        <v>0</v>
      </c>
      <c r="I558" s="9">
        <v>2800000</v>
      </c>
      <c r="J558" s="9">
        <v>2800000</v>
      </c>
      <c r="K558" s="66">
        <v>0</v>
      </c>
      <c r="L558" s="56">
        <v>0</v>
      </c>
      <c r="M558" s="8" t="s">
        <v>107956</v>
      </c>
      <c r="N558" s="8" t="s">
        <v>3650</v>
      </c>
      <c r="O558" s="8" t="s">
        <v>107918</v>
      </c>
      <c r="P558" s="8">
        <v>7417700</v>
      </c>
      <c r="Q558" s="10" t="s">
        <v>107919</v>
      </c>
    </row>
    <row r="559" spans="1:331" ht="173.25" customHeight="1" x14ac:dyDescent="0.2">
      <c r="A559" s="56">
        <v>80111701</v>
      </c>
      <c r="B559" s="56" t="s">
        <v>108355</v>
      </c>
      <c r="C559" s="8">
        <v>8</v>
      </c>
      <c r="D559" s="8">
        <v>8</v>
      </c>
      <c r="E559" s="8">
        <v>5</v>
      </c>
      <c r="F559" s="8">
        <v>1</v>
      </c>
      <c r="G559" s="14" t="s">
        <v>133</v>
      </c>
      <c r="H559" s="56">
        <v>0</v>
      </c>
      <c r="I559" s="9">
        <v>3600000</v>
      </c>
      <c r="J559" s="9">
        <v>36000000</v>
      </c>
      <c r="K559" s="66">
        <v>0</v>
      </c>
      <c r="L559" s="56">
        <v>0</v>
      </c>
      <c r="M559" s="8" t="s">
        <v>107956</v>
      </c>
      <c r="N559" s="8" t="s">
        <v>3650</v>
      </c>
      <c r="O559" s="8" t="s">
        <v>107918</v>
      </c>
      <c r="P559" s="8">
        <v>7417700</v>
      </c>
      <c r="Q559" s="10" t="s">
        <v>107919</v>
      </c>
      <c r="R559" s="7"/>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40"/>
      <c r="CE559" s="40"/>
      <c r="CF559" s="40"/>
      <c r="CG559" s="40"/>
      <c r="CH559" s="40"/>
      <c r="CI559" s="40"/>
      <c r="CJ559" s="40"/>
      <c r="CK559" s="40"/>
      <c r="CL559" s="40"/>
      <c r="CM559" s="40"/>
      <c r="CN559" s="40"/>
      <c r="CO559" s="40"/>
      <c r="CP559" s="40"/>
      <c r="CQ559" s="40"/>
      <c r="CR559" s="40"/>
      <c r="CS559" s="40"/>
      <c r="CT559" s="40"/>
      <c r="CU559" s="40"/>
      <c r="CV559" s="40"/>
      <c r="CW559" s="40"/>
      <c r="CX559" s="40"/>
      <c r="CY559" s="40"/>
      <c r="CZ559" s="40"/>
      <c r="DA559" s="40"/>
      <c r="DB559" s="40"/>
      <c r="DC559" s="40"/>
      <c r="DD559" s="40"/>
      <c r="DE559" s="40"/>
      <c r="DF559" s="40"/>
      <c r="DG559" s="40"/>
      <c r="DH559" s="40"/>
      <c r="DI559" s="40"/>
      <c r="DJ559" s="40"/>
      <c r="DK559" s="40"/>
      <c r="DL559" s="40"/>
      <c r="DM559" s="40"/>
      <c r="DN559" s="40"/>
      <c r="DO559" s="40"/>
      <c r="DP559" s="40"/>
      <c r="DQ559" s="40"/>
      <c r="DR559" s="40"/>
      <c r="DS559" s="40"/>
      <c r="DT559" s="40"/>
      <c r="DU559" s="40"/>
      <c r="DV559" s="40"/>
      <c r="DW559" s="40"/>
      <c r="DX559" s="40"/>
      <c r="DY559" s="40"/>
      <c r="DZ559" s="40"/>
      <c r="EA559" s="40"/>
      <c r="EB559" s="40"/>
      <c r="EC559" s="40"/>
      <c r="ED559" s="40"/>
      <c r="EE559" s="40"/>
      <c r="EF559" s="40"/>
      <c r="EG559" s="40"/>
      <c r="EH559" s="40"/>
      <c r="EI559" s="40"/>
      <c r="EJ559" s="40"/>
      <c r="EK559" s="40"/>
      <c r="EL559" s="40"/>
      <c r="EM559" s="40"/>
      <c r="EN559" s="40"/>
      <c r="EO559" s="40"/>
      <c r="EP559" s="40"/>
      <c r="EQ559" s="40"/>
      <c r="ER559" s="40"/>
      <c r="ES559" s="40"/>
      <c r="ET559" s="40"/>
      <c r="EU559" s="40"/>
      <c r="EV559" s="40"/>
      <c r="EW559" s="40"/>
      <c r="EX559" s="40"/>
      <c r="EY559" s="40"/>
      <c r="EZ559" s="40"/>
      <c r="FA559" s="40"/>
      <c r="FB559" s="40"/>
      <c r="FC559" s="40"/>
      <c r="FD559" s="40"/>
      <c r="FE559" s="40"/>
      <c r="FF559" s="40"/>
      <c r="FG559" s="40"/>
      <c r="FH559" s="40"/>
      <c r="FI559" s="40"/>
      <c r="FJ559" s="40"/>
      <c r="FK559" s="40"/>
      <c r="FL559" s="40"/>
      <c r="FM559" s="40"/>
      <c r="FN559" s="40"/>
      <c r="FO559" s="40"/>
      <c r="FP559" s="40"/>
      <c r="FQ559" s="40"/>
      <c r="FR559" s="40"/>
      <c r="FS559" s="40"/>
      <c r="FT559" s="40"/>
      <c r="FU559" s="40"/>
      <c r="FV559" s="40"/>
      <c r="FW559" s="40"/>
      <c r="FX559" s="40"/>
      <c r="FY559" s="40"/>
      <c r="FZ559" s="40"/>
      <c r="GA559" s="40"/>
      <c r="GB559" s="40"/>
      <c r="GC559" s="40"/>
      <c r="GD559" s="40"/>
      <c r="GE559" s="40"/>
      <c r="GF559" s="40"/>
      <c r="GG559" s="40"/>
      <c r="GH559" s="40"/>
      <c r="GI559" s="40"/>
      <c r="GJ559" s="40"/>
      <c r="GK559" s="40"/>
      <c r="GL559" s="40"/>
      <c r="GM559" s="40"/>
      <c r="GN559" s="40"/>
      <c r="GO559" s="40"/>
      <c r="GP559" s="40"/>
      <c r="GQ559" s="40"/>
      <c r="GR559" s="40"/>
      <c r="GS559" s="40"/>
      <c r="GT559" s="40"/>
      <c r="GU559" s="40"/>
      <c r="GV559" s="40"/>
      <c r="GW559" s="40"/>
      <c r="GX559" s="40"/>
      <c r="GY559" s="40"/>
      <c r="GZ559" s="40"/>
      <c r="HA559" s="40"/>
      <c r="HB559" s="40"/>
      <c r="HC559" s="40"/>
      <c r="HD559" s="40"/>
      <c r="HE559" s="40"/>
      <c r="HF559" s="40"/>
      <c r="HG559" s="40"/>
      <c r="HH559" s="40"/>
      <c r="HI559" s="40"/>
      <c r="HJ559" s="40"/>
      <c r="HK559" s="40"/>
      <c r="HL559" s="40"/>
      <c r="HM559" s="40"/>
      <c r="HN559" s="40"/>
      <c r="HO559" s="40"/>
      <c r="HP559" s="40"/>
      <c r="HQ559" s="40"/>
      <c r="HR559" s="40"/>
      <c r="HS559" s="40"/>
      <c r="HT559" s="40"/>
      <c r="HU559" s="40"/>
      <c r="HV559" s="40"/>
      <c r="HW559" s="40"/>
      <c r="HX559" s="40"/>
      <c r="HY559" s="40"/>
      <c r="HZ559" s="40"/>
      <c r="IA559" s="40"/>
      <c r="IB559" s="40"/>
      <c r="IC559" s="40"/>
      <c r="ID559" s="40"/>
      <c r="IE559" s="40"/>
      <c r="IF559" s="40"/>
      <c r="IG559" s="40"/>
      <c r="IH559" s="40"/>
      <c r="II559" s="40"/>
      <c r="IJ559" s="40"/>
      <c r="IK559" s="40"/>
      <c r="IL559" s="40"/>
      <c r="IM559" s="40"/>
      <c r="IN559" s="40"/>
      <c r="IO559" s="40"/>
      <c r="IP559" s="40"/>
      <c r="IQ559" s="40"/>
      <c r="IR559" s="40"/>
      <c r="IS559" s="40"/>
      <c r="IT559" s="40"/>
      <c r="IU559" s="40"/>
      <c r="IV559" s="40"/>
      <c r="IW559" s="40"/>
      <c r="IX559" s="40"/>
      <c r="IY559" s="40"/>
      <c r="IZ559" s="40"/>
      <c r="JA559" s="40"/>
      <c r="JB559" s="40"/>
      <c r="JC559" s="40"/>
      <c r="JD559" s="40"/>
      <c r="JE559" s="40"/>
      <c r="JF559" s="40"/>
      <c r="JG559" s="40"/>
      <c r="JH559" s="40"/>
      <c r="JI559" s="40"/>
      <c r="JJ559" s="40"/>
      <c r="JK559" s="40"/>
      <c r="JL559" s="40"/>
      <c r="JM559" s="40"/>
      <c r="JN559" s="40"/>
      <c r="JO559" s="40"/>
      <c r="JP559" s="40"/>
      <c r="JQ559" s="40"/>
      <c r="JR559" s="40"/>
      <c r="JS559" s="40"/>
      <c r="JT559" s="40"/>
      <c r="JU559" s="40"/>
      <c r="JV559" s="40"/>
      <c r="JW559" s="40"/>
      <c r="JX559" s="40"/>
      <c r="JY559" s="40"/>
      <c r="JZ559" s="40"/>
      <c r="KA559" s="40"/>
      <c r="KB559" s="40"/>
      <c r="KC559" s="40"/>
      <c r="KD559" s="40"/>
      <c r="KE559" s="40"/>
      <c r="KF559" s="40"/>
      <c r="KG559" s="40"/>
      <c r="KH559" s="40"/>
      <c r="KI559" s="40"/>
      <c r="KJ559" s="40"/>
      <c r="KK559" s="40"/>
      <c r="KL559" s="40"/>
      <c r="KM559" s="40"/>
      <c r="KN559" s="40"/>
      <c r="KO559" s="40"/>
      <c r="KP559" s="40"/>
      <c r="KQ559" s="40"/>
      <c r="KR559" s="40"/>
      <c r="KS559" s="40"/>
      <c r="KT559" s="40"/>
      <c r="KU559" s="40"/>
      <c r="KV559" s="40"/>
      <c r="KW559" s="40"/>
      <c r="KX559" s="40"/>
      <c r="KY559" s="40"/>
      <c r="KZ559" s="40"/>
      <c r="LA559" s="40"/>
      <c r="LB559" s="40"/>
      <c r="LC559" s="40"/>
      <c r="LD559" s="40"/>
      <c r="LE559" s="40"/>
      <c r="LF559" s="40"/>
      <c r="LG559" s="40"/>
      <c r="LH559" s="40"/>
      <c r="LI559" s="40"/>
      <c r="LJ559" s="40"/>
      <c r="LK559" s="40"/>
      <c r="LL559" s="40"/>
      <c r="LM559" s="40"/>
      <c r="LN559" s="40"/>
      <c r="LO559" s="40"/>
      <c r="LP559" s="40"/>
      <c r="LQ559" s="40"/>
      <c r="LR559" s="40"/>
      <c r="LS559" s="40"/>
    </row>
    <row r="560" spans="1:331" ht="89.25" x14ac:dyDescent="0.2">
      <c r="A560" s="8">
        <v>80111701</v>
      </c>
      <c r="B560" s="56" t="s">
        <v>108356</v>
      </c>
      <c r="C560" s="8">
        <v>8</v>
      </c>
      <c r="D560" s="8">
        <v>8</v>
      </c>
      <c r="E560" s="8">
        <v>1</v>
      </c>
      <c r="F560" s="8">
        <v>1</v>
      </c>
      <c r="G560" s="8" t="s">
        <v>133</v>
      </c>
      <c r="H560" s="8">
        <v>0</v>
      </c>
      <c r="I560" s="9">
        <v>2800000</v>
      </c>
      <c r="J560" s="9">
        <v>28000000</v>
      </c>
      <c r="K560" s="66">
        <v>0</v>
      </c>
      <c r="L560" s="56">
        <v>0</v>
      </c>
      <c r="M560" s="8" t="s">
        <v>107956</v>
      </c>
      <c r="N560" s="8" t="s">
        <v>3650</v>
      </c>
      <c r="O560" s="8" t="s">
        <v>107918</v>
      </c>
      <c r="P560" s="8">
        <v>7417700</v>
      </c>
      <c r="Q560" s="10" t="s">
        <v>107919</v>
      </c>
    </row>
    <row r="561" spans="1:331" ht="89.25" x14ac:dyDescent="0.2">
      <c r="A561" s="8">
        <v>80111701</v>
      </c>
      <c r="B561" s="56" t="s">
        <v>108357</v>
      </c>
      <c r="C561" s="8">
        <v>8</v>
      </c>
      <c r="D561" s="8">
        <v>8</v>
      </c>
      <c r="E561" s="8">
        <v>1</v>
      </c>
      <c r="F561" s="8">
        <v>1</v>
      </c>
      <c r="G561" s="8" t="s">
        <v>133</v>
      </c>
      <c r="H561" s="8">
        <v>0</v>
      </c>
      <c r="I561" s="9">
        <v>4000000</v>
      </c>
      <c r="J561" s="9">
        <v>4000000</v>
      </c>
      <c r="K561" s="66">
        <v>0</v>
      </c>
      <c r="L561" s="56">
        <v>0</v>
      </c>
      <c r="M561" s="8" t="s">
        <v>107956</v>
      </c>
      <c r="N561" s="8" t="s">
        <v>3650</v>
      </c>
      <c r="O561" s="8" t="s">
        <v>107918</v>
      </c>
      <c r="P561" s="8">
        <v>7417700</v>
      </c>
      <c r="Q561" s="10" t="s">
        <v>107919</v>
      </c>
    </row>
    <row r="562" spans="1:331" ht="173.25" customHeight="1" x14ac:dyDescent="0.2">
      <c r="A562" s="56">
        <v>80111701</v>
      </c>
      <c r="B562" s="56" t="s">
        <v>108358</v>
      </c>
      <c r="C562" s="8">
        <v>8</v>
      </c>
      <c r="D562" s="8">
        <v>8</v>
      </c>
      <c r="E562" s="8">
        <v>5</v>
      </c>
      <c r="F562" s="8">
        <v>1</v>
      </c>
      <c r="G562" s="14" t="s">
        <v>133</v>
      </c>
      <c r="H562" s="56">
        <v>0</v>
      </c>
      <c r="I562" s="9">
        <v>4000000</v>
      </c>
      <c r="J562" s="9">
        <v>40000000</v>
      </c>
      <c r="K562" s="66">
        <v>0</v>
      </c>
      <c r="L562" s="56">
        <v>0</v>
      </c>
      <c r="M562" s="8" t="s">
        <v>107956</v>
      </c>
      <c r="N562" s="8" t="s">
        <v>3650</v>
      </c>
      <c r="O562" s="8" t="s">
        <v>107918</v>
      </c>
      <c r="P562" s="8">
        <v>7417700</v>
      </c>
      <c r="Q562" s="10" t="s">
        <v>107919</v>
      </c>
      <c r="R562" s="7"/>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40"/>
      <c r="CE562" s="40"/>
      <c r="CF562" s="40"/>
      <c r="CG562" s="40"/>
      <c r="CH562" s="40"/>
      <c r="CI562" s="40"/>
      <c r="CJ562" s="40"/>
      <c r="CK562" s="40"/>
      <c r="CL562" s="40"/>
      <c r="CM562" s="40"/>
      <c r="CN562" s="40"/>
      <c r="CO562" s="40"/>
      <c r="CP562" s="40"/>
      <c r="CQ562" s="40"/>
      <c r="CR562" s="40"/>
      <c r="CS562" s="40"/>
      <c r="CT562" s="40"/>
      <c r="CU562" s="40"/>
      <c r="CV562" s="40"/>
      <c r="CW562" s="40"/>
      <c r="CX562" s="40"/>
      <c r="CY562" s="40"/>
      <c r="CZ562" s="40"/>
      <c r="DA562" s="40"/>
      <c r="DB562" s="40"/>
      <c r="DC562" s="40"/>
      <c r="DD562" s="40"/>
      <c r="DE562" s="40"/>
      <c r="DF562" s="40"/>
      <c r="DG562" s="40"/>
      <c r="DH562" s="40"/>
      <c r="DI562" s="40"/>
      <c r="DJ562" s="40"/>
      <c r="DK562" s="40"/>
      <c r="DL562" s="40"/>
      <c r="DM562" s="40"/>
      <c r="DN562" s="40"/>
      <c r="DO562" s="40"/>
      <c r="DP562" s="40"/>
      <c r="DQ562" s="40"/>
      <c r="DR562" s="40"/>
      <c r="DS562" s="40"/>
      <c r="DT562" s="40"/>
      <c r="DU562" s="40"/>
      <c r="DV562" s="40"/>
      <c r="DW562" s="40"/>
      <c r="DX562" s="40"/>
      <c r="DY562" s="40"/>
      <c r="DZ562" s="40"/>
      <c r="EA562" s="40"/>
      <c r="EB562" s="40"/>
      <c r="EC562" s="40"/>
      <c r="ED562" s="40"/>
      <c r="EE562" s="40"/>
      <c r="EF562" s="40"/>
      <c r="EG562" s="40"/>
      <c r="EH562" s="40"/>
      <c r="EI562" s="40"/>
      <c r="EJ562" s="40"/>
      <c r="EK562" s="40"/>
      <c r="EL562" s="40"/>
      <c r="EM562" s="40"/>
      <c r="EN562" s="40"/>
      <c r="EO562" s="40"/>
      <c r="EP562" s="40"/>
      <c r="EQ562" s="40"/>
      <c r="ER562" s="40"/>
      <c r="ES562" s="40"/>
      <c r="ET562" s="40"/>
      <c r="EU562" s="40"/>
      <c r="EV562" s="40"/>
      <c r="EW562" s="40"/>
      <c r="EX562" s="40"/>
      <c r="EY562" s="40"/>
      <c r="EZ562" s="40"/>
      <c r="FA562" s="40"/>
      <c r="FB562" s="40"/>
      <c r="FC562" s="40"/>
      <c r="FD562" s="40"/>
      <c r="FE562" s="40"/>
      <c r="FF562" s="40"/>
      <c r="FG562" s="40"/>
      <c r="FH562" s="40"/>
      <c r="FI562" s="40"/>
      <c r="FJ562" s="40"/>
      <c r="FK562" s="40"/>
      <c r="FL562" s="40"/>
      <c r="FM562" s="40"/>
      <c r="FN562" s="40"/>
      <c r="FO562" s="40"/>
      <c r="FP562" s="40"/>
      <c r="FQ562" s="40"/>
      <c r="FR562" s="40"/>
      <c r="FS562" s="40"/>
      <c r="FT562" s="40"/>
      <c r="FU562" s="40"/>
      <c r="FV562" s="40"/>
      <c r="FW562" s="40"/>
      <c r="FX562" s="40"/>
      <c r="FY562" s="40"/>
      <c r="FZ562" s="40"/>
      <c r="GA562" s="40"/>
      <c r="GB562" s="40"/>
      <c r="GC562" s="40"/>
      <c r="GD562" s="40"/>
      <c r="GE562" s="40"/>
      <c r="GF562" s="40"/>
      <c r="GG562" s="40"/>
      <c r="GH562" s="40"/>
      <c r="GI562" s="40"/>
      <c r="GJ562" s="40"/>
      <c r="GK562" s="40"/>
      <c r="GL562" s="40"/>
      <c r="GM562" s="40"/>
      <c r="GN562" s="40"/>
      <c r="GO562" s="40"/>
      <c r="GP562" s="40"/>
      <c r="GQ562" s="40"/>
      <c r="GR562" s="40"/>
      <c r="GS562" s="40"/>
      <c r="GT562" s="40"/>
      <c r="GU562" s="40"/>
      <c r="GV562" s="40"/>
      <c r="GW562" s="40"/>
      <c r="GX562" s="40"/>
      <c r="GY562" s="40"/>
      <c r="GZ562" s="40"/>
      <c r="HA562" s="40"/>
      <c r="HB562" s="40"/>
      <c r="HC562" s="40"/>
      <c r="HD562" s="40"/>
      <c r="HE562" s="40"/>
      <c r="HF562" s="40"/>
      <c r="HG562" s="40"/>
      <c r="HH562" s="40"/>
      <c r="HI562" s="40"/>
      <c r="HJ562" s="40"/>
      <c r="HK562" s="40"/>
      <c r="HL562" s="40"/>
      <c r="HM562" s="40"/>
      <c r="HN562" s="40"/>
      <c r="HO562" s="40"/>
      <c r="HP562" s="40"/>
      <c r="HQ562" s="40"/>
      <c r="HR562" s="40"/>
      <c r="HS562" s="40"/>
      <c r="HT562" s="40"/>
      <c r="HU562" s="40"/>
      <c r="HV562" s="40"/>
      <c r="HW562" s="40"/>
      <c r="HX562" s="40"/>
      <c r="HY562" s="40"/>
      <c r="HZ562" s="40"/>
      <c r="IA562" s="40"/>
      <c r="IB562" s="40"/>
      <c r="IC562" s="40"/>
      <c r="ID562" s="40"/>
      <c r="IE562" s="40"/>
      <c r="IF562" s="40"/>
      <c r="IG562" s="40"/>
      <c r="IH562" s="40"/>
      <c r="II562" s="40"/>
      <c r="IJ562" s="40"/>
      <c r="IK562" s="40"/>
      <c r="IL562" s="40"/>
      <c r="IM562" s="40"/>
      <c r="IN562" s="40"/>
      <c r="IO562" s="40"/>
      <c r="IP562" s="40"/>
      <c r="IQ562" s="40"/>
      <c r="IR562" s="40"/>
      <c r="IS562" s="40"/>
      <c r="IT562" s="40"/>
      <c r="IU562" s="40"/>
      <c r="IV562" s="40"/>
      <c r="IW562" s="40"/>
      <c r="IX562" s="40"/>
      <c r="IY562" s="40"/>
      <c r="IZ562" s="40"/>
      <c r="JA562" s="40"/>
      <c r="JB562" s="40"/>
      <c r="JC562" s="40"/>
      <c r="JD562" s="40"/>
      <c r="JE562" s="40"/>
      <c r="JF562" s="40"/>
      <c r="JG562" s="40"/>
      <c r="JH562" s="40"/>
      <c r="JI562" s="40"/>
      <c r="JJ562" s="40"/>
      <c r="JK562" s="40"/>
      <c r="JL562" s="40"/>
      <c r="JM562" s="40"/>
      <c r="JN562" s="40"/>
      <c r="JO562" s="40"/>
      <c r="JP562" s="40"/>
      <c r="JQ562" s="40"/>
      <c r="JR562" s="40"/>
      <c r="JS562" s="40"/>
      <c r="JT562" s="40"/>
      <c r="JU562" s="40"/>
      <c r="JV562" s="40"/>
      <c r="JW562" s="40"/>
      <c r="JX562" s="40"/>
      <c r="JY562" s="40"/>
      <c r="JZ562" s="40"/>
      <c r="KA562" s="40"/>
      <c r="KB562" s="40"/>
      <c r="KC562" s="40"/>
      <c r="KD562" s="40"/>
      <c r="KE562" s="40"/>
      <c r="KF562" s="40"/>
      <c r="KG562" s="40"/>
      <c r="KH562" s="40"/>
      <c r="KI562" s="40"/>
      <c r="KJ562" s="40"/>
      <c r="KK562" s="40"/>
      <c r="KL562" s="40"/>
      <c r="KM562" s="40"/>
      <c r="KN562" s="40"/>
      <c r="KO562" s="40"/>
      <c r="KP562" s="40"/>
      <c r="KQ562" s="40"/>
      <c r="KR562" s="40"/>
      <c r="KS562" s="40"/>
      <c r="KT562" s="40"/>
      <c r="KU562" s="40"/>
      <c r="KV562" s="40"/>
      <c r="KW562" s="40"/>
      <c r="KX562" s="40"/>
      <c r="KY562" s="40"/>
      <c r="KZ562" s="40"/>
      <c r="LA562" s="40"/>
      <c r="LB562" s="40"/>
      <c r="LC562" s="40"/>
      <c r="LD562" s="40"/>
      <c r="LE562" s="40"/>
      <c r="LF562" s="40"/>
      <c r="LG562" s="40"/>
      <c r="LH562" s="40"/>
      <c r="LI562" s="40"/>
      <c r="LJ562" s="40"/>
      <c r="LK562" s="40"/>
      <c r="LL562" s="40"/>
      <c r="LM562" s="40"/>
      <c r="LN562" s="40"/>
      <c r="LO562" s="40"/>
      <c r="LP562" s="40"/>
      <c r="LQ562" s="40"/>
      <c r="LR562" s="40"/>
      <c r="LS562" s="40"/>
    </row>
    <row r="563" spans="1:331" ht="63.75" x14ac:dyDescent="0.2">
      <c r="A563" s="56">
        <v>80111701</v>
      </c>
      <c r="B563" s="56" t="s">
        <v>108345</v>
      </c>
      <c r="C563" s="8">
        <v>7</v>
      </c>
      <c r="D563" s="8">
        <v>8</v>
      </c>
      <c r="E563" s="8">
        <v>1</v>
      </c>
      <c r="F563" s="8">
        <v>1</v>
      </c>
      <c r="G563" s="14" t="s">
        <v>133</v>
      </c>
      <c r="H563" s="8">
        <v>0</v>
      </c>
      <c r="I563" s="9">
        <v>2000000</v>
      </c>
      <c r="J563" s="9">
        <v>2000000</v>
      </c>
      <c r="K563" s="66">
        <v>0</v>
      </c>
      <c r="L563" s="56">
        <v>0</v>
      </c>
      <c r="M563" s="8" t="s">
        <v>107956</v>
      </c>
      <c r="N563" s="8" t="s">
        <v>3650</v>
      </c>
      <c r="O563" s="8" t="s">
        <v>107918</v>
      </c>
      <c r="P563" s="8">
        <v>7417700</v>
      </c>
      <c r="Q563" s="10" t="s">
        <v>107919</v>
      </c>
    </row>
    <row r="564" spans="1:331" s="12" customFormat="1" ht="185.25" customHeight="1" x14ac:dyDescent="0.2">
      <c r="A564" s="8">
        <v>80111701</v>
      </c>
      <c r="B564" s="12" t="s">
        <v>108359</v>
      </c>
      <c r="C564" s="8">
        <v>8</v>
      </c>
      <c r="D564" s="8">
        <v>8</v>
      </c>
      <c r="E564" s="8">
        <v>1</v>
      </c>
      <c r="F564" s="8">
        <v>1</v>
      </c>
      <c r="G564" s="8" t="s">
        <v>133</v>
      </c>
      <c r="H564" s="8">
        <v>0</v>
      </c>
      <c r="I564" s="9">
        <v>3600000</v>
      </c>
      <c r="J564" s="9">
        <v>3600000</v>
      </c>
      <c r="K564" s="66">
        <v>0</v>
      </c>
      <c r="L564" s="56">
        <v>0</v>
      </c>
      <c r="M564" s="8" t="s">
        <v>107956</v>
      </c>
      <c r="N564" s="8" t="s">
        <v>3650</v>
      </c>
      <c r="O564" s="8" t="s">
        <v>107918</v>
      </c>
      <c r="P564" s="8">
        <v>7417700</v>
      </c>
      <c r="Q564" s="10" t="s">
        <v>107919</v>
      </c>
      <c r="R564" s="71"/>
    </row>
    <row r="565" spans="1:331" ht="89.25" x14ac:dyDescent="0.2">
      <c r="A565" s="8">
        <v>80111701</v>
      </c>
      <c r="B565" s="12" t="s">
        <v>108356</v>
      </c>
      <c r="C565" s="8">
        <v>7</v>
      </c>
      <c r="D565" s="8">
        <v>7</v>
      </c>
      <c r="E565" s="8">
        <v>120</v>
      </c>
      <c r="F565" s="8">
        <v>0</v>
      </c>
      <c r="G565" s="8" t="s">
        <v>133</v>
      </c>
      <c r="H565" s="8">
        <v>0</v>
      </c>
      <c r="I565" s="9">
        <v>2800000</v>
      </c>
      <c r="J565" s="9">
        <v>2800000</v>
      </c>
      <c r="K565" s="66">
        <v>0</v>
      </c>
      <c r="L565" s="56">
        <v>0</v>
      </c>
      <c r="M565" s="8" t="s">
        <v>107956</v>
      </c>
      <c r="N565" s="8" t="s">
        <v>3650</v>
      </c>
      <c r="O565" s="8" t="s">
        <v>107918</v>
      </c>
      <c r="P565" s="8">
        <v>7417700</v>
      </c>
      <c r="Q565" s="10" t="s">
        <v>107919</v>
      </c>
      <c r="R565" s="71"/>
    </row>
    <row r="566" spans="1:331" ht="51" x14ac:dyDescent="0.2">
      <c r="A566" s="8">
        <v>85101500</v>
      </c>
      <c r="B566" s="12" t="s">
        <v>108360</v>
      </c>
      <c r="C566" s="8">
        <v>8</v>
      </c>
      <c r="D566" s="8">
        <v>8</v>
      </c>
      <c r="E566" s="8">
        <v>4</v>
      </c>
      <c r="F566" s="8">
        <v>1</v>
      </c>
      <c r="G566" s="8" t="s">
        <v>133</v>
      </c>
      <c r="H566" s="8">
        <v>0</v>
      </c>
      <c r="I566" s="9">
        <v>15876000</v>
      </c>
      <c r="J566" s="9">
        <v>15876000</v>
      </c>
      <c r="K566" s="66">
        <v>0</v>
      </c>
      <c r="L566" s="56">
        <v>0</v>
      </c>
      <c r="M566" s="8" t="s">
        <v>107956</v>
      </c>
      <c r="N566" s="8" t="s">
        <v>3650</v>
      </c>
      <c r="O566" s="8" t="s">
        <v>107918</v>
      </c>
      <c r="P566" s="8">
        <v>7417700</v>
      </c>
      <c r="Q566" s="10" t="s">
        <v>107919</v>
      </c>
      <c r="R566" s="71"/>
    </row>
    <row r="567" spans="1:331" ht="51" x14ac:dyDescent="0.2">
      <c r="A567" s="8">
        <v>85101500</v>
      </c>
      <c r="B567" s="12" t="s">
        <v>108361</v>
      </c>
      <c r="C567" s="8">
        <v>8</v>
      </c>
      <c r="D567" s="8">
        <v>8</v>
      </c>
      <c r="E567" s="8">
        <v>4</v>
      </c>
      <c r="F567" s="8">
        <v>1</v>
      </c>
      <c r="G567" s="8" t="s">
        <v>133</v>
      </c>
      <c r="H567" s="8">
        <v>0</v>
      </c>
      <c r="I567" s="9">
        <v>58716000</v>
      </c>
      <c r="J567" s="9">
        <v>58716000</v>
      </c>
      <c r="K567" s="66">
        <v>0</v>
      </c>
      <c r="L567" s="56">
        <v>0</v>
      </c>
      <c r="M567" s="8" t="s">
        <v>107956</v>
      </c>
      <c r="N567" s="8" t="s">
        <v>3650</v>
      </c>
      <c r="O567" s="8" t="s">
        <v>107918</v>
      </c>
      <c r="P567" s="8">
        <v>7417700</v>
      </c>
      <c r="Q567" s="10" t="s">
        <v>107919</v>
      </c>
      <c r="R567" s="71"/>
    </row>
    <row r="568" spans="1:331" ht="88.5" customHeight="1" x14ac:dyDescent="0.2">
      <c r="A568" s="8">
        <v>43233200</v>
      </c>
      <c r="B568" s="8" t="s">
        <v>108362</v>
      </c>
      <c r="C568" s="8">
        <v>8</v>
      </c>
      <c r="D568" s="8">
        <v>8</v>
      </c>
      <c r="E568" s="8">
        <v>1</v>
      </c>
      <c r="F568" s="8">
        <v>1</v>
      </c>
      <c r="G568" s="14" t="s">
        <v>72</v>
      </c>
      <c r="H568" s="8">
        <v>0</v>
      </c>
      <c r="I568" s="9">
        <v>20683200</v>
      </c>
      <c r="J568" s="9">
        <v>20683200</v>
      </c>
      <c r="K568" s="66">
        <v>0</v>
      </c>
      <c r="L568" s="56">
        <v>0</v>
      </c>
      <c r="M568" s="8" t="s">
        <v>107956</v>
      </c>
      <c r="N568" s="8" t="s">
        <v>3650</v>
      </c>
      <c r="O568" s="8" t="s">
        <v>107920</v>
      </c>
      <c r="P568" s="8">
        <v>7417700</v>
      </c>
      <c r="Q568" s="10" t="s">
        <v>107921</v>
      </c>
    </row>
    <row r="569" spans="1:331" ht="88.5" customHeight="1" x14ac:dyDescent="0.2">
      <c r="A569" s="8" t="s">
        <v>108363</v>
      </c>
      <c r="B569" s="8" t="s">
        <v>108364</v>
      </c>
      <c r="C569" s="8">
        <v>8</v>
      </c>
      <c r="D569" s="8">
        <v>9</v>
      </c>
      <c r="E569" s="8">
        <v>2</v>
      </c>
      <c r="F569" s="8">
        <v>1</v>
      </c>
      <c r="G569" s="14" t="s">
        <v>65</v>
      </c>
      <c r="H569" s="8">
        <v>2</v>
      </c>
      <c r="I569" s="9">
        <v>75201377</v>
      </c>
      <c r="J569" s="9">
        <v>75201377</v>
      </c>
      <c r="K569" s="66">
        <v>0</v>
      </c>
      <c r="L569" s="56">
        <v>0</v>
      </c>
      <c r="M569" s="8" t="s">
        <v>107956</v>
      </c>
      <c r="N569" s="8" t="s">
        <v>3650</v>
      </c>
      <c r="O569" s="8" t="s">
        <v>107920</v>
      </c>
      <c r="P569" s="8">
        <v>7417700</v>
      </c>
      <c r="Q569" s="10" t="s">
        <v>107921</v>
      </c>
    </row>
    <row r="570" spans="1:331" ht="88.5" customHeight="1" x14ac:dyDescent="0.2">
      <c r="A570" s="8" t="s">
        <v>108365</v>
      </c>
      <c r="B570" s="8" t="s">
        <v>108366</v>
      </c>
      <c r="C570" s="8">
        <v>8</v>
      </c>
      <c r="D570" s="8">
        <v>9</v>
      </c>
      <c r="E570" s="8">
        <v>2</v>
      </c>
      <c r="F570" s="8">
        <v>1</v>
      </c>
      <c r="G570" s="14" t="s">
        <v>72</v>
      </c>
      <c r="H570" s="8">
        <v>2</v>
      </c>
      <c r="I570" s="9">
        <v>21248000</v>
      </c>
      <c r="J570" s="9">
        <v>21248000</v>
      </c>
      <c r="K570" s="66">
        <v>0</v>
      </c>
      <c r="L570" s="56">
        <v>0</v>
      </c>
      <c r="M570" s="8" t="s">
        <v>107956</v>
      </c>
      <c r="N570" s="8" t="s">
        <v>3650</v>
      </c>
      <c r="O570" s="8" t="s">
        <v>107920</v>
      </c>
      <c r="P570" s="8">
        <v>7417700</v>
      </c>
      <c r="Q570" s="10" t="s">
        <v>107921</v>
      </c>
    </row>
    <row r="571" spans="1:331" ht="88.5" customHeight="1" x14ac:dyDescent="0.2">
      <c r="A571" s="8" t="s">
        <v>108367</v>
      </c>
      <c r="B571" s="8" t="s">
        <v>108458</v>
      </c>
      <c r="C571" s="8">
        <v>8</v>
      </c>
      <c r="D571" s="8">
        <v>9</v>
      </c>
      <c r="E571" s="8">
        <v>6</v>
      </c>
      <c r="F571" s="8">
        <v>1</v>
      </c>
      <c r="G571" s="14" t="s">
        <v>17</v>
      </c>
      <c r="H571" s="8">
        <v>2</v>
      </c>
      <c r="I571" s="9">
        <v>640220000</v>
      </c>
      <c r="J571" s="9">
        <v>640220000</v>
      </c>
      <c r="K571" s="66">
        <v>0</v>
      </c>
      <c r="L571" s="56">
        <v>0</v>
      </c>
      <c r="M571" s="8" t="s">
        <v>107956</v>
      </c>
      <c r="N571" s="8" t="s">
        <v>3650</v>
      </c>
      <c r="O571" s="8" t="s">
        <v>107920</v>
      </c>
      <c r="P571" s="8">
        <v>7417700</v>
      </c>
      <c r="Q571" s="10" t="s">
        <v>107921</v>
      </c>
    </row>
    <row r="572" spans="1:331" ht="88.5" customHeight="1" x14ac:dyDescent="0.2">
      <c r="A572" s="8">
        <v>81112200</v>
      </c>
      <c r="B572" s="8" t="s">
        <v>108368</v>
      </c>
      <c r="C572" s="8">
        <v>8</v>
      </c>
      <c r="D572" s="8">
        <v>8</v>
      </c>
      <c r="E572" s="8">
        <v>4</v>
      </c>
      <c r="F572" s="8">
        <v>1</v>
      </c>
      <c r="G572" s="14" t="s">
        <v>133</v>
      </c>
      <c r="H572" s="8">
        <v>0</v>
      </c>
      <c r="I572" s="9">
        <v>13907075</v>
      </c>
      <c r="J572" s="9">
        <v>13907075</v>
      </c>
      <c r="K572" s="66">
        <v>0</v>
      </c>
      <c r="L572" s="56">
        <v>0</v>
      </c>
      <c r="M572" s="8" t="s">
        <v>107956</v>
      </c>
      <c r="N572" s="8" t="s">
        <v>3650</v>
      </c>
      <c r="O572" s="8" t="s">
        <v>107920</v>
      </c>
      <c r="P572" s="8">
        <v>7417700</v>
      </c>
      <c r="Q572" s="10" t="s">
        <v>107921</v>
      </c>
    </row>
    <row r="573" spans="1:331" ht="88.5" customHeight="1" x14ac:dyDescent="0.2">
      <c r="A573" s="8">
        <v>80111701</v>
      </c>
      <c r="B573" s="8" t="s">
        <v>108369</v>
      </c>
      <c r="C573" s="8">
        <v>10</v>
      </c>
      <c r="D573" s="8">
        <v>10</v>
      </c>
      <c r="E573" s="8">
        <v>2</v>
      </c>
      <c r="F573" s="8">
        <v>1</v>
      </c>
      <c r="G573" s="14" t="s">
        <v>133</v>
      </c>
      <c r="H573" s="8">
        <v>0</v>
      </c>
      <c r="I573" s="9">
        <v>15332000</v>
      </c>
      <c r="J573" s="9">
        <v>15332000</v>
      </c>
      <c r="K573" s="66">
        <v>0</v>
      </c>
      <c r="L573" s="56">
        <v>0</v>
      </c>
      <c r="M573" s="8" t="s">
        <v>107956</v>
      </c>
      <c r="N573" s="8" t="s">
        <v>3650</v>
      </c>
      <c r="O573" s="8" t="s">
        <v>107920</v>
      </c>
      <c r="P573" s="8">
        <v>7417700</v>
      </c>
      <c r="Q573" s="10" t="s">
        <v>107921</v>
      </c>
    </row>
    <row r="574" spans="1:331" ht="88.5" customHeight="1" x14ac:dyDescent="0.2">
      <c r="A574" s="8">
        <v>80111710</v>
      </c>
      <c r="B574" s="8" t="s">
        <v>108370</v>
      </c>
      <c r="C574" s="8">
        <v>10</v>
      </c>
      <c r="D574" s="8">
        <v>10</v>
      </c>
      <c r="E574" s="8">
        <v>2</v>
      </c>
      <c r="F574" s="8">
        <v>1</v>
      </c>
      <c r="G574" s="14" t="s">
        <v>133</v>
      </c>
      <c r="H574" s="8">
        <v>0</v>
      </c>
      <c r="I574" s="9">
        <v>10076000</v>
      </c>
      <c r="J574" s="9">
        <v>10076000</v>
      </c>
      <c r="K574" s="66">
        <v>0</v>
      </c>
      <c r="L574" s="56">
        <v>0</v>
      </c>
      <c r="M574" s="8" t="s">
        <v>107956</v>
      </c>
      <c r="N574" s="8" t="s">
        <v>3650</v>
      </c>
      <c r="O574" s="8" t="s">
        <v>107920</v>
      </c>
      <c r="P574" s="8">
        <v>7417700</v>
      </c>
      <c r="Q574" s="10" t="s">
        <v>107921</v>
      </c>
    </row>
    <row r="575" spans="1:331" ht="88.5" customHeight="1" x14ac:dyDescent="0.2">
      <c r="A575" s="8">
        <v>80111701</v>
      </c>
      <c r="B575" s="8" t="s">
        <v>108371</v>
      </c>
      <c r="C575" s="8">
        <v>10</v>
      </c>
      <c r="D575" s="8">
        <v>10</v>
      </c>
      <c r="E575" s="8">
        <v>2</v>
      </c>
      <c r="F575" s="8">
        <v>1</v>
      </c>
      <c r="G575" s="14" t="s">
        <v>133</v>
      </c>
      <c r="H575" s="8">
        <v>0</v>
      </c>
      <c r="I575" s="9">
        <v>37350000</v>
      </c>
      <c r="J575" s="9">
        <v>37350000</v>
      </c>
      <c r="K575" s="66">
        <v>0</v>
      </c>
      <c r="L575" s="56">
        <v>0</v>
      </c>
      <c r="M575" s="8" t="s">
        <v>107956</v>
      </c>
      <c r="N575" s="8" t="s">
        <v>3650</v>
      </c>
      <c r="O575" s="8" t="s">
        <v>107920</v>
      </c>
      <c r="P575" s="8">
        <v>7417700</v>
      </c>
      <c r="Q575" s="10" t="s">
        <v>107921</v>
      </c>
    </row>
    <row r="576" spans="1:331" ht="88.5" customHeight="1" x14ac:dyDescent="0.2">
      <c r="A576" s="8">
        <v>80111701</v>
      </c>
      <c r="B576" s="8" t="s">
        <v>108372</v>
      </c>
      <c r="C576" s="8">
        <v>8</v>
      </c>
      <c r="D576" s="8">
        <v>8</v>
      </c>
      <c r="E576" s="8">
        <v>4</v>
      </c>
      <c r="F576" s="8">
        <v>1</v>
      </c>
      <c r="G576" s="14" t="s">
        <v>133</v>
      </c>
      <c r="H576" s="8">
        <v>0</v>
      </c>
      <c r="I576" s="9">
        <v>161849600</v>
      </c>
      <c r="J576" s="9">
        <v>161849600</v>
      </c>
      <c r="K576" s="66">
        <v>0</v>
      </c>
      <c r="L576" s="56">
        <v>0</v>
      </c>
      <c r="M576" s="8" t="s">
        <v>107956</v>
      </c>
      <c r="N576" s="8" t="s">
        <v>3650</v>
      </c>
      <c r="O576" s="8" t="s">
        <v>107920</v>
      </c>
      <c r="P576" s="8">
        <v>7417700</v>
      </c>
      <c r="Q576" s="10" t="s">
        <v>107921</v>
      </c>
    </row>
    <row r="577" spans="1:17" ht="88.5" customHeight="1" x14ac:dyDescent="0.2">
      <c r="A577" s="8">
        <v>81112300</v>
      </c>
      <c r="B577" s="8" t="s">
        <v>107922</v>
      </c>
      <c r="C577" s="8">
        <v>9</v>
      </c>
      <c r="D577" s="8">
        <v>9</v>
      </c>
      <c r="E577" s="8">
        <v>3</v>
      </c>
      <c r="F577" s="8">
        <v>1</v>
      </c>
      <c r="G577" s="14" t="s">
        <v>72</v>
      </c>
      <c r="H577" s="8">
        <v>0</v>
      </c>
      <c r="I577" s="9">
        <v>39501135</v>
      </c>
      <c r="J577" s="9">
        <v>39501135</v>
      </c>
      <c r="K577" s="66">
        <v>0</v>
      </c>
      <c r="L577" s="56">
        <v>0</v>
      </c>
      <c r="M577" s="8" t="s">
        <v>107956</v>
      </c>
      <c r="N577" s="8" t="s">
        <v>3650</v>
      </c>
      <c r="O577" s="8" t="s">
        <v>107920</v>
      </c>
      <c r="P577" s="8">
        <v>7417700</v>
      </c>
      <c r="Q577" s="10" t="s">
        <v>107921</v>
      </c>
    </row>
    <row r="578" spans="1:17" ht="88.5" customHeight="1" x14ac:dyDescent="0.2">
      <c r="A578" s="8" t="s">
        <v>108451</v>
      </c>
      <c r="B578" s="8" t="s">
        <v>107923</v>
      </c>
      <c r="C578" s="8">
        <v>9</v>
      </c>
      <c r="D578" s="8">
        <v>9</v>
      </c>
      <c r="E578" s="8">
        <v>1</v>
      </c>
      <c r="F578" s="8">
        <v>1</v>
      </c>
      <c r="G578" s="14" t="s">
        <v>65</v>
      </c>
      <c r="H578" s="8">
        <v>0</v>
      </c>
      <c r="I578" s="9">
        <v>100000000</v>
      </c>
      <c r="J578" s="9">
        <v>100000000</v>
      </c>
      <c r="K578" s="66">
        <v>0</v>
      </c>
      <c r="L578" s="56">
        <v>0</v>
      </c>
      <c r="M578" s="8" t="s">
        <v>107956</v>
      </c>
      <c r="N578" s="8" t="s">
        <v>3650</v>
      </c>
      <c r="O578" s="8" t="s">
        <v>107920</v>
      </c>
      <c r="P578" s="8">
        <v>7417700</v>
      </c>
      <c r="Q578" s="10" t="s">
        <v>107921</v>
      </c>
    </row>
    <row r="579" spans="1:17" ht="88.5" customHeight="1" x14ac:dyDescent="0.2">
      <c r="A579" s="8">
        <v>43231500</v>
      </c>
      <c r="B579" s="8" t="s">
        <v>107924</v>
      </c>
      <c r="C579" s="8">
        <v>9</v>
      </c>
      <c r="D579" s="8">
        <v>10</v>
      </c>
      <c r="E579" s="8">
        <v>3</v>
      </c>
      <c r="F579" s="8">
        <v>1</v>
      </c>
      <c r="G579" s="14" t="s">
        <v>133</v>
      </c>
      <c r="H579" s="8">
        <v>0</v>
      </c>
      <c r="I579" s="9">
        <v>80000000</v>
      </c>
      <c r="J579" s="9">
        <v>80000000</v>
      </c>
      <c r="K579" s="66">
        <v>0</v>
      </c>
      <c r="L579" s="56">
        <v>0</v>
      </c>
      <c r="M579" s="8" t="s">
        <v>107956</v>
      </c>
      <c r="N579" s="8" t="s">
        <v>3650</v>
      </c>
      <c r="O579" s="8" t="s">
        <v>107920</v>
      </c>
      <c r="P579" s="8">
        <v>7417700</v>
      </c>
      <c r="Q579" s="10" t="s">
        <v>107921</v>
      </c>
    </row>
    <row r="580" spans="1:17" ht="88.5" customHeight="1" x14ac:dyDescent="0.2">
      <c r="A580" s="8">
        <v>81112200</v>
      </c>
      <c r="B580" s="8" t="s">
        <v>107925</v>
      </c>
      <c r="C580" s="8">
        <v>9</v>
      </c>
      <c r="D580" s="8">
        <v>10</v>
      </c>
      <c r="E580" s="8">
        <v>2</v>
      </c>
      <c r="F580" s="8">
        <v>1</v>
      </c>
      <c r="G580" s="14" t="s">
        <v>72</v>
      </c>
      <c r="H580" s="8">
        <v>0</v>
      </c>
      <c r="I580" s="9">
        <v>20000000</v>
      </c>
      <c r="J580" s="9">
        <v>20000000</v>
      </c>
      <c r="K580" s="66">
        <v>0</v>
      </c>
      <c r="L580" s="56">
        <v>0</v>
      </c>
      <c r="M580" s="8" t="s">
        <v>107956</v>
      </c>
      <c r="N580" s="8" t="s">
        <v>3650</v>
      </c>
      <c r="O580" s="8" t="s">
        <v>107920</v>
      </c>
      <c r="P580" s="8">
        <v>7417700</v>
      </c>
      <c r="Q580" s="10" t="s">
        <v>107921</v>
      </c>
    </row>
    <row r="581" spans="1:17" ht="88.5" customHeight="1" x14ac:dyDescent="0.2">
      <c r="A581" s="8">
        <v>81112200</v>
      </c>
      <c r="B581" s="8" t="s">
        <v>107926</v>
      </c>
      <c r="C581" s="8">
        <v>9</v>
      </c>
      <c r="D581" s="8">
        <v>10</v>
      </c>
      <c r="E581" s="8">
        <v>2</v>
      </c>
      <c r="F581" s="8">
        <v>1</v>
      </c>
      <c r="G581" s="14" t="s">
        <v>72</v>
      </c>
      <c r="H581" s="8">
        <v>0</v>
      </c>
      <c r="I581" s="9">
        <v>35000000</v>
      </c>
      <c r="J581" s="9">
        <v>35000000</v>
      </c>
      <c r="K581" s="66">
        <v>0</v>
      </c>
      <c r="L581" s="56">
        <v>0</v>
      </c>
      <c r="M581" s="8" t="s">
        <v>107956</v>
      </c>
      <c r="N581" s="8" t="s">
        <v>3650</v>
      </c>
      <c r="O581" s="8" t="s">
        <v>107920</v>
      </c>
      <c r="P581" s="8">
        <v>7417700</v>
      </c>
      <c r="Q581" s="10" t="s">
        <v>107921</v>
      </c>
    </row>
    <row r="582" spans="1:17" ht="63.75" x14ac:dyDescent="0.2">
      <c r="A582" s="8">
        <v>80111701</v>
      </c>
      <c r="B582" s="8" t="s">
        <v>108373</v>
      </c>
      <c r="C582" s="8">
        <v>8</v>
      </c>
      <c r="D582" s="8">
        <v>8</v>
      </c>
      <c r="E582" s="8">
        <v>4</v>
      </c>
      <c r="F582" s="8">
        <v>1</v>
      </c>
      <c r="G582" s="14" t="s">
        <v>133</v>
      </c>
      <c r="H582" s="8">
        <v>0</v>
      </c>
      <c r="I582" s="9">
        <v>44519200</v>
      </c>
      <c r="J582" s="9">
        <v>44519200</v>
      </c>
      <c r="K582" s="66">
        <v>0</v>
      </c>
      <c r="L582" s="56">
        <v>0</v>
      </c>
      <c r="M582" s="8" t="s">
        <v>107956</v>
      </c>
      <c r="N582" s="8" t="s">
        <v>3650</v>
      </c>
      <c r="O582" s="8" t="s">
        <v>107920</v>
      </c>
      <c r="P582" s="8">
        <v>7417700</v>
      </c>
      <c r="Q582" s="10" t="s">
        <v>107921</v>
      </c>
    </row>
    <row r="583" spans="1:17" ht="38.25" x14ac:dyDescent="0.2">
      <c r="A583" s="8">
        <v>80111701</v>
      </c>
      <c r="B583" s="8" t="s">
        <v>108374</v>
      </c>
      <c r="C583" s="8">
        <v>8</v>
      </c>
      <c r="D583" s="8">
        <v>8</v>
      </c>
      <c r="E583" s="8">
        <v>3</v>
      </c>
      <c r="F583" s="69">
        <v>1</v>
      </c>
      <c r="G583" s="14" t="s">
        <v>37</v>
      </c>
      <c r="H583" s="69">
        <v>0</v>
      </c>
      <c r="I583" s="32">
        <v>87167437</v>
      </c>
      <c r="J583" s="32">
        <v>87167437</v>
      </c>
      <c r="K583" s="66">
        <v>0</v>
      </c>
      <c r="L583" s="56">
        <v>0</v>
      </c>
      <c r="M583" s="8" t="s">
        <v>107956</v>
      </c>
      <c r="N583" s="8" t="s">
        <v>3650</v>
      </c>
      <c r="O583" s="8" t="s">
        <v>107928</v>
      </c>
      <c r="P583" s="8">
        <v>7417700</v>
      </c>
      <c r="Q583" s="10" t="s">
        <v>107929</v>
      </c>
    </row>
    <row r="584" spans="1:17" ht="38.25" x14ac:dyDescent="0.2">
      <c r="A584" s="8">
        <v>80111701</v>
      </c>
      <c r="B584" s="8" t="s">
        <v>108375</v>
      </c>
      <c r="C584" s="8">
        <v>8</v>
      </c>
      <c r="D584" s="8">
        <v>8</v>
      </c>
      <c r="E584" s="8">
        <v>3</v>
      </c>
      <c r="F584" s="69">
        <v>1</v>
      </c>
      <c r="G584" s="14" t="s">
        <v>133</v>
      </c>
      <c r="H584" s="69">
        <v>0</v>
      </c>
      <c r="I584" s="32">
        <v>40000000</v>
      </c>
      <c r="J584" s="32">
        <v>45000000</v>
      </c>
      <c r="K584" s="66">
        <v>0</v>
      </c>
      <c r="L584" s="56">
        <v>0</v>
      </c>
      <c r="M584" s="8" t="s">
        <v>107956</v>
      </c>
      <c r="N584" s="8" t="s">
        <v>3650</v>
      </c>
      <c r="O584" s="8" t="s">
        <v>107928</v>
      </c>
      <c r="P584" s="8">
        <v>7417700</v>
      </c>
      <c r="Q584" s="10" t="s">
        <v>107929</v>
      </c>
    </row>
    <row r="585" spans="1:17" ht="38.25" x14ac:dyDescent="0.2">
      <c r="A585" s="8">
        <v>80111701</v>
      </c>
      <c r="B585" s="8" t="s">
        <v>108376</v>
      </c>
      <c r="C585" s="8">
        <v>7</v>
      </c>
      <c r="D585" s="8">
        <v>7</v>
      </c>
      <c r="E585" s="8">
        <v>5</v>
      </c>
      <c r="F585" s="69">
        <v>1</v>
      </c>
      <c r="G585" s="14" t="s">
        <v>133</v>
      </c>
      <c r="H585" s="69">
        <v>0</v>
      </c>
      <c r="I585" s="32">
        <v>40000000</v>
      </c>
      <c r="J585" s="32">
        <v>45000000</v>
      </c>
      <c r="K585" s="66">
        <v>0</v>
      </c>
      <c r="L585" s="56">
        <v>0</v>
      </c>
      <c r="M585" s="8" t="s">
        <v>107956</v>
      </c>
      <c r="N585" s="8" t="s">
        <v>3650</v>
      </c>
      <c r="O585" s="8" t="s">
        <v>107928</v>
      </c>
      <c r="P585" s="8">
        <v>7417700</v>
      </c>
      <c r="Q585" s="10" t="s">
        <v>107929</v>
      </c>
    </row>
    <row r="586" spans="1:17" ht="38.25" x14ac:dyDescent="0.2">
      <c r="A586" s="8">
        <v>80111701</v>
      </c>
      <c r="B586" s="8" t="s">
        <v>107927</v>
      </c>
      <c r="C586" s="8">
        <v>7</v>
      </c>
      <c r="D586" s="8">
        <v>7</v>
      </c>
      <c r="E586" s="8">
        <v>5</v>
      </c>
      <c r="F586" s="69">
        <v>1</v>
      </c>
      <c r="G586" s="14" t="s">
        <v>133</v>
      </c>
      <c r="H586" s="69">
        <v>0</v>
      </c>
      <c r="I586" s="32">
        <v>95346231</v>
      </c>
      <c r="J586" s="32">
        <f>80000000+15346231</f>
        <v>95346231</v>
      </c>
      <c r="K586" s="66">
        <v>0</v>
      </c>
      <c r="L586" s="56">
        <v>0</v>
      </c>
      <c r="M586" s="8" t="s">
        <v>107956</v>
      </c>
      <c r="N586" s="8" t="s">
        <v>3650</v>
      </c>
      <c r="O586" s="8" t="s">
        <v>107928</v>
      </c>
      <c r="P586" s="8">
        <v>7417700</v>
      </c>
      <c r="Q586" s="10" t="s">
        <v>107929</v>
      </c>
    </row>
    <row r="587" spans="1:17" ht="38.25" x14ac:dyDescent="0.2">
      <c r="A587" s="8">
        <v>80111701</v>
      </c>
      <c r="B587" s="8" t="s">
        <v>107930</v>
      </c>
      <c r="C587" s="8">
        <v>7</v>
      </c>
      <c r="D587" s="8">
        <v>7</v>
      </c>
      <c r="E587" s="8">
        <v>5</v>
      </c>
      <c r="F587" s="69">
        <v>1</v>
      </c>
      <c r="G587" s="14" t="s">
        <v>133</v>
      </c>
      <c r="H587" s="69">
        <v>0</v>
      </c>
      <c r="I587" s="32">
        <v>90000000</v>
      </c>
      <c r="J587" s="32">
        <v>90000000</v>
      </c>
      <c r="K587" s="66">
        <v>0</v>
      </c>
      <c r="L587" s="56">
        <v>0</v>
      </c>
      <c r="M587" s="8" t="s">
        <v>107956</v>
      </c>
      <c r="N587" s="8" t="s">
        <v>3650</v>
      </c>
      <c r="O587" s="8" t="s">
        <v>107928</v>
      </c>
      <c r="P587" s="8">
        <v>7417700</v>
      </c>
      <c r="Q587" s="10" t="s">
        <v>107929</v>
      </c>
    </row>
    <row r="588" spans="1:17" ht="38.25" x14ac:dyDescent="0.2">
      <c r="A588" s="8">
        <v>80111701</v>
      </c>
      <c r="B588" s="8" t="s">
        <v>107931</v>
      </c>
      <c r="C588" s="8">
        <v>7</v>
      </c>
      <c r="D588" s="8">
        <v>7</v>
      </c>
      <c r="E588" s="8">
        <v>5</v>
      </c>
      <c r="F588" s="69">
        <v>1</v>
      </c>
      <c r="G588" s="14" t="s">
        <v>133</v>
      </c>
      <c r="H588" s="69">
        <v>0</v>
      </c>
      <c r="I588" s="32">
        <v>50000000</v>
      </c>
      <c r="J588" s="32">
        <v>50000000</v>
      </c>
      <c r="K588" s="66">
        <v>0</v>
      </c>
      <c r="L588" s="56">
        <v>0</v>
      </c>
      <c r="M588" s="8" t="s">
        <v>107956</v>
      </c>
      <c r="N588" s="8" t="s">
        <v>3650</v>
      </c>
      <c r="O588" s="8" t="s">
        <v>107928</v>
      </c>
      <c r="P588" s="8">
        <v>7417700</v>
      </c>
      <c r="Q588" s="10" t="s">
        <v>107929</v>
      </c>
    </row>
    <row r="589" spans="1:17" ht="38.25" x14ac:dyDescent="0.2">
      <c r="A589" s="8">
        <v>80111701</v>
      </c>
      <c r="B589" s="8" t="s">
        <v>107932</v>
      </c>
      <c r="C589" s="8">
        <v>7</v>
      </c>
      <c r="D589" s="8">
        <v>7</v>
      </c>
      <c r="E589" s="8">
        <v>5</v>
      </c>
      <c r="F589" s="69">
        <v>1</v>
      </c>
      <c r="G589" s="14" t="s">
        <v>133</v>
      </c>
      <c r="H589" s="69">
        <v>0</v>
      </c>
      <c r="I589" s="32">
        <v>50000000</v>
      </c>
      <c r="J589" s="32">
        <v>50000000</v>
      </c>
      <c r="K589" s="66">
        <v>0</v>
      </c>
      <c r="L589" s="56">
        <v>0</v>
      </c>
      <c r="M589" s="8" t="s">
        <v>107956</v>
      </c>
      <c r="N589" s="8" t="s">
        <v>3650</v>
      </c>
      <c r="O589" s="8" t="s">
        <v>107928</v>
      </c>
      <c r="P589" s="8">
        <v>7417700</v>
      </c>
      <c r="Q589" s="10" t="s">
        <v>107929</v>
      </c>
    </row>
    <row r="590" spans="1:17" ht="51" customHeight="1" x14ac:dyDescent="0.2">
      <c r="A590" s="8" t="s">
        <v>107933</v>
      </c>
      <c r="B590" s="8" t="s">
        <v>107934</v>
      </c>
      <c r="C590" s="8">
        <v>9</v>
      </c>
      <c r="D590" s="8">
        <v>9</v>
      </c>
      <c r="E590" s="8">
        <v>3</v>
      </c>
      <c r="F590" s="69">
        <v>1</v>
      </c>
      <c r="G590" s="14" t="s">
        <v>51</v>
      </c>
      <c r="H590" s="69">
        <v>0</v>
      </c>
      <c r="I590" s="32">
        <v>5000000</v>
      </c>
      <c r="J590" s="32">
        <v>5000000</v>
      </c>
      <c r="K590" s="66">
        <v>0</v>
      </c>
      <c r="L590" s="56">
        <v>0</v>
      </c>
      <c r="M590" s="8" t="s">
        <v>107956</v>
      </c>
      <c r="N590" s="8" t="s">
        <v>3650</v>
      </c>
      <c r="O590" s="8" t="s">
        <v>107928</v>
      </c>
      <c r="P590" s="8">
        <v>7417700</v>
      </c>
      <c r="Q590" s="10" t="s">
        <v>107929</v>
      </c>
    </row>
    <row r="591" spans="1:17" ht="51" x14ac:dyDescent="0.2">
      <c r="A591" s="8">
        <v>82101500</v>
      </c>
      <c r="B591" s="8" t="s">
        <v>107807</v>
      </c>
      <c r="C591" s="8">
        <v>8</v>
      </c>
      <c r="D591" s="8">
        <v>8</v>
      </c>
      <c r="E591" s="8">
        <v>4</v>
      </c>
      <c r="F591" s="69">
        <v>1</v>
      </c>
      <c r="G591" s="14" t="s">
        <v>51</v>
      </c>
      <c r="H591" s="69">
        <v>0</v>
      </c>
      <c r="I591" s="32">
        <v>5000000</v>
      </c>
      <c r="J591" s="32">
        <v>5000000</v>
      </c>
      <c r="K591" s="66">
        <v>0</v>
      </c>
      <c r="L591" s="56">
        <v>0</v>
      </c>
      <c r="M591" s="8" t="s">
        <v>107956</v>
      </c>
      <c r="N591" s="8" t="s">
        <v>3650</v>
      </c>
      <c r="O591" s="8" t="s">
        <v>107928</v>
      </c>
      <c r="P591" s="8">
        <v>7417700</v>
      </c>
      <c r="Q591" s="10" t="s">
        <v>107929</v>
      </c>
    </row>
    <row r="592" spans="1:17" ht="51" x14ac:dyDescent="0.2">
      <c r="A592" s="8">
        <v>78111502</v>
      </c>
      <c r="B592" s="8" t="s">
        <v>107808</v>
      </c>
      <c r="C592" s="8">
        <v>9</v>
      </c>
      <c r="D592" s="8">
        <v>9</v>
      </c>
      <c r="E592" s="8">
        <v>3</v>
      </c>
      <c r="F592" s="69">
        <v>1</v>
      </c>
      <c r="G592" s="14" t="s">
        <v>51</v>
      </c>
      <c r="H592" s="69">
        <v>0</v>
      </c>
      <c r="I592" s="32">
        <v>2000000</v>
      </c>
      <c r="J592" s="32">
        <v>2000000</v>
      </c>
      <c r="K592" s="66">
        <v>0</v>
      </c>
      <c r="L592" s="56">
        <v>0</v>
      </c>
      <c r="M592" s="8" t="s">
        <v>107956</v>
      </c>
      <c r="N592" s="8" t="s">
        <v>3650</v>
      </c>
      <c r="O592" s="8" t="s">
        <v>107928</v>
      </c>
      <c r="P592" s="8">
        <v>7417700</v>
      </c>
      <c r="Q592" s="10" t="s">
        <v>107929</v>
      </c>
    </row>
    <row r="593" spans="1:20" ht="51" x14ac:dyDescent="0.2">
      <c r="A593" s="8">
        <v>43211500</v>
      </c>
      <c r="B593" s="8" t="s">
        <v>107935</v>
      </c>
      <c r="C593" s="8">
        <v>8</v>
      </c>
      <c r="D593" s="8">
        <v>8</v>
      </c>
      <c r="E593" s="8">
        <v>4</v>
      </c>
      <c r="F593" s="69">
        <v>1</v>
      </c>
      <c r="G593" s="14" t="s">
        <v>51</v>
      </c>
      <c r="H593" s="69">
        <v>0</v>
      </c>
      <c r="I593" s="32">
        <v>17999999.850000001</v>
      </c>
      <c r="J593" s="32">
        <v>17999999.850000001</v>
      </c>
      <c r="K593" s="66">
        <v>0</v>
      </c>
      <c r="L593" s="56">
        <v>0</v>
      </c>
      <c r="M593" s="8" t="s">
        <v>107956</v>
      </c>
      <c r="N593" s="8" t="s">
        <v>3650</v>
      </c>
      <c r="O593" s="8" t="s">
        <v>107928</v>
      </c>
      <c r="P593" s="8">
        <v>7417700</v>
      </c>
      <c r="Q593" s="10" t="s">
        <v>107929</v>
      </c>
    </row>
    <row r="594" spans="1:20" ht="38.25" x14ac:dyDescent="0.2">
      <c r="A594" s="8">
        <v>80141618</v>
      </c>
      <c r="B594" s="8" t="s">
        <v>107936</v>
      </c>
      <c r="C594" s="8">
        <v>8</v>
      </c>
      <c r="D594" s="8">
        <v>8</v>
      </c>
      <c r="E594" s="8">
        <v>4</v>
      </c>
      <c r="F594" s="69">
        <v>1</v>
      </c>
      <c r="G594" s="14" t="s">
        <v>17</v>
      </c>
      <c r="H594" s="69">
        <v>0</v>
      </c>
      <c r="I594" s="32">
        <v>776801239</v>
      </c>
      <c r="J594" s="32">
        <v>776801239</v>
      </c>
      <c r="K594" s="66">
        <v>0</v>
      </c>
      <c r="L594" s="56">
        <v>0</v>
      </c>
      <c r="M594" s="8" t="s">
        <v>107956</v>
      </c>
      <c r="N594" s="8" t="s">
        <v>3650</v>
      </c>
      <c r="O594" s="8" t="s">
        <v>107928</v>
      </c>
      <c r="P594" s="8">
        <v>7417700</v>
      </c>
      <c r="Q594" s="10" t="s">
        <v>107929</v>
      </c>
    </row>
    <row r="595" spans="1:20" ht="94.5" customHeight="1" x14ac:dyDescent="0.2">
      <c r="A595" s="8">
        <v>93151611</v>
      </c>
      <c r="B595" s="8" t="s">
        <v>108377</v>
      </c>
      <c r="C595" s="8">
        <v>8</v>
      </c>
      <c r="D595" s="8">
        <v>8</v>
      </c>
      <c r="E595" s="8">
        <v>4</v>
      </c>
      <c r="F595" s="8">
        <v>1</v>
      </c>
      <c r="G595" s="14" t="s">
        <v>133</v>
      </c>
      <c r="H595" s="8">
        <v>0</v>
      </c>
      <c r="I595" s="32">
        <v>14000000</v>
      </c>
      <c r="J595" s="32">
        <v>14000000</v>
      </c>
      <c r="K595" s="66">
        <v>0</v>
      </c>
      <c r="L595" s="56">
        <v>0</v>
      </c>
      <c r="M595" s="8" t="s">
        <v>107956</v>
      </c>
      <c r="N595" s="8" t="s">
        <v>3650</v>
      </c>
      <c r="O595" s="8" t="s">
        <v>107928</v>
      </c>
      <c r="P595" s="8">
        <v>7417700</v>
      </c>
      <c r="Q595" s="10" t="s">
        <v>107929</v>
      </c>
    </row>
    <row r="596" spans="1:20" ht="94.5" customHeight="1" x14ac:dyDescent="0.2">
      <c r="A596" s="8">
        <v>93151611</v>
      </c>
      <c r="B596" s="8" t="s">
        <v>108378</v>
      </c>
      <c r="C596" s="8">
        <v>8</v>
      </c>
      <c r="D596" s="8">
        <v>8</v>
      </c>
      <c r="E596" s="8">
        <v>4</v>
      </c>
      <c r="F596" s="8">
        <v>1</v>
      </c>
      <c r="G596" s="14" t="s">
        <v>133</v>
      </c>
      <c r="H596" s="8">
        <v>0</v>
      </c>
      <c r="I596" s="32">
        <v>151285000</v>
      </c>
      <c r="J596" s="32">
        <v>151285000</v>
      </c>
      <c r="K596" s="66">
        <v>0</v>
      </c>
      <c r="L596" s="56">
        <v>0</v>
      </c>
      <c r="M596" s="8" t="s">
        <v>107956</v>
      </c>
      <c r="N596" s="8" t="s">
        <v>3650</v>
      </c>
      <c r="O596" s="8" t="s">
        <v>107928</v>
      </c>
      <c r="P596" s="8">
        <v>7417700</v>
      </c>
      <c r="Q596" s="10" t="s">
        <v>107929</v>
      </c>
    </row>
    <row r="597" spans="1:20" ht="94.5" customHeight="1" x14ac:dyDescent="0.2">
      <c r="A597" s="8">
        <v>93151611</v>
      </c>
      <c r="B597" s="8" t="s">
        <v>108379</v>
      </c>
      <c r="C597" s="8">
        <v>8</v>
      </c>
      <c r="D597" s="8">
        <v>8</v>
      </c>
      <c r="E597" s="8">
        <v>4</v>
      </c>
      <c r="F597" s="8">
        <v>1</v>
      </c>
      <c r="G597" s="14" t="s">
        <v>133</v>
      </c>
      <c r="H597" s="8">
        <v>0</v>
      </c>
      <c r="I597" s="32">
        <v>50000000</v>
      </c>
      <c r="J597" s="32">
        <v>50000000</v>
      </c>
      <c r="K597" s="66">
        <v>0</v>
      </c>
      <c r="L597" s="56">
        <v>0</v>
      </c>
      <c r="M597" s="8" t="s">
        <v>107956</v>
      </c>
      <c r="N597" s="8" t="s">
        <v>3650</v>
      </c>
      <c r="O597" s="8" t="s">
        <v>107928</v>
      </c>
      <c r="P597" s="8">
        <v>7417700</v>
      </c>
      <c r="Q597" s="10" t="s">
        <v>107929</v>
      </c>
    </row>
    <row r="598" spans="1:20" ht="94.5" customHeight="1" x14ac:dyDescent="0.2">
      <c r="A598" s="8">
        <v>93151611</v>
      </c>
      <c r="B598" s="8" t="s">
        <v>108380</v>
      </c>
      <c r="C598" s="8">
        <v>8</v>
      </c>
      <c r="D598" s="8">
        <v>8</v>
      </c>
      <c r="E598" s="8">
        <v>4</v>
      </c>
      <c r="F598" s="8">
        <v>1</v>
      </c>
      <c r="G598" s="14" t="s">
        <v>133</v>
      </c>
      <c r="H598" s="8">
        <v>0</v>
      </c>
      <c r="I598" s="32">
        <v>20000000</v>
      </c>
      <c r="J598" s="32">
        <v>20000000</v>
      </c>
      <c r="K598" s="66">
        <v>0</v>
      </c>
      <c r="L598" s="56">
        <v>0</v>
      </c>
      <c r="M598" s="8" t="s">
        <v>107956</v>
      </c>
      <c r="N598" s="8" t="s">
        <v>3650</v>
      </c>
      <c r="O598" s="8" t="s">
        <v>107928</v>
      </c>
      <c r="P598" s="8">
        <v>7417700</v>
      </c>
      <c r="Q598" s="10" t="s">
        <v>107929</v>
      </c>
    </row>
    <row r="599" spans="1:20" ht="55.5" customHeight="1" x14ac:dyDescent="0.2">
      <c r="A599" s="8">
        <v>80111701</v>
      </c>
      <c r="B599" s="8" t="s">
        <v>108381</v>
      </c>
      <c r="C599" s="8">
        <v>10</v>
      </c>
      <c r="D599" s="8">
        <v>10</v>
      </c>
      <c r="E599" s="72">
        <v>70</v>
      </c>
      <c r="F599" s="8">
        <v>0</v>
      </c>
      <c r="G599" s="8" t="s">
        <v>133</v>
      </c>
      <c r="H599" s="8">
        <v>0</v>
      </c>
      <c r="I599" s="73">
        <v>6533330</v>
      </c>
      <c r="J599" s="73">
        <v>6533330</v>
      </c>
      <c r="K599" s="66">
        <v>0</v>
      </c>
      <c r="L599" s="56">
        <v>0</v>
      </c>
      <c r="M599" s="8" t="s">
        <v>107956</v>
      </c>
      <c r="N599" s="8" t="s">
        <v>3650</v>
      </c>
      <c r="O599" s="74" t="s">
        <v>107950</v>
      </c>
      <c r="P599" s="8">
        <v>7417700</v>
      </c>
      <c r="Q599" s="74" t="s">
        <v>107951</v>
      </c>
      <c r="T599" s="70"/>
    </row>
    <row r="600" spans="1:20" ht="55.5" customHeight="1" x14ac:dyDescent="0.2">
      <c r="A600" s="8">
        <v>80111701</v>
      </c>
      <c r="B600" s="8" t="s">
        <v>108381</v>
      </c>
      <c r="C600" s="8">
        <v>9</v>
      </c>
      <c r="D600" s="8">
        <v>9</v>
      </c>
      <c r="E600" s="72">
        <v>79</v>
      </c>
      <c r="F600" s="8">
        <v>0</v>
      </c>
      <c r="G600" s="8" t="s">
        <v>133</v>
      </c>
      <c r="H600" s="8">
        <v>0</v>
      </c>
      <c r="I600" s="73">
        <v>7373327</v>
      </c>
      <c r="J600" s="73">
        <v>7373327</v>
      </c>
      <c r="K600" s="66">
        <v>0</v>
      </c>
      <c r="L600" s="56">
        <v>0</v>
      </c>
      <c r="M600" s="8" t="s">
        <v>107956</v>
      </c>
      <c r="N600" s="8" t="s">
        <v>3650</v>
      </c>
      <c r="O600" s="74" t="s">
        <v>107950</v>
      </c>
      <c r="P600" s="8">
        <v>7417700</v>
      </c>
      <c r="Q600" s="74" t="s">
        <v>107951</v>
      </c>
      <c r="T600" s="70"/>
    </row>
    <row r="601" spans="1:20" ht="55.5" customHeight="1" x14ac:dyDescent="0.2">
      <c r="A601" s="8">
        <v>80111701</v>
      </c>
      <c r="B601" s="8" t="s">
        <v>108381</v>
      </c>
      <c r="C601" s="8">
        <v>10</v>
      </c>
      <c r="D601" s="8">
        <v>10</v>
      </c>
      <c r="E601" s="72">
        <v>62</v>
      </c>
      <c r="F601" s="8">
        <v>0</v>
      </c>
      <c r="G601" s="8" t="s">
        <v>133</v>
      </c>
      <c r="H601" s="8">
        <v>0</v>
      </c>
      <c r="I601" s="73">
        <v>3786666</v>
      </c>
      <c r="J601" s="73">
        <v>3786666</v>
      </c>
      <c r="K601" s="66">
        <v>0</v>
      </c>
      <c r="L601" s="56">
        <v>0</v>
      </c>
      <c r="M601" s="8" t="s">
        <v>107956</v>
      </c>
      <c r="N601" s="8" t="s">
        <v>3650</v>
      </c>
      <c r="O601" s="74" t="s">
        <v>107950</v>
      </c>
      <c r="P601" s="8">
        <v>7417700</v>
      </c>
      <c r="Q601" s="74" t="s">
        <v>107951</v>
      </c>
      <c r="T601" s="70"/>
    </row>
    <row r="602" spans="1:20" ht="55.5" customHeight="1" x14ac:dyDescent="0.2">
      <c r="A602" s="8">
        <v>80111701</v>
      </c>
      <c r="B602" s="8" t="s">
        <v>107949</v>
      </c>
      <c r="C602" s="8">
        <v>9</v>
      </c>
      <c r="D602" s="8">
        <v>9</v>
      </c>
      <c r="E602" s="72">
        <v>83</v>
      </c>
      <c r="F602" s="8">
        <v>0</v>
      </c>
      <c r="G602" s="8" t="s">
        <v>133</v>
      </c>
      <c r="H602" s="8">
        <v>0</v>
      </c>
      <c r="I602" s="73">
        <v>7746660</v>
      </c>
      <c r="J602" s="73">
        <v>7746660</v>
      </c>
      <c r="K602" s="66">
        <v>0</v>
      </c>
      <c r="L602" s="56">
        <v>0</v>
      </c>
      <c r="M602" s="8" t="s">
        <v>107956</v>
      </c>
      <c r="N602" s="8" t="s">
        <v>3650</v>
      </c>
      <c r="O602" s="74" t="s">
        <v>107950</v>
      </c>
      <c r="P602" s="8">
        <v>7417700</v>
      </c>
      <c r="Q602" s="74" t="s">
        <v>107951</v>
      </c>
      <c r="T602" s="70"/>
    </row>
    <row r="603" spans="1:20" ht="55.5" customHeight="1" x14ac:dyDescent="0.2">
      <c r="A603" s="8">
        <v>80111701</v>
      </c>
      <c r="B603" s="8" t="s">
        <v>108381</v>
      </c>
      <c r="C603" s="8">
        <v>9</v>
      </c>
      <c r="D603" s="8">
        <v>9</v>
      </c>
      <c r="E603" s="72">
        <v>79</v>
      </c>
      <c r="F603" s="8">
        <v>0</v>
      </c>
      <c r="G603" s="8" t="s">
        <v>133</v>
      </c>
      <c r="H603" s="8">
        <v>0</v>
      </c>
      <c r="I603" s="73">
        <v>7373327</v>
      </c>
      <c r="J603" s="73">
        <v>7373327</v>
      </c>
      <c r="K603" s="66">
        <v>0</v>
      </c>
      <c r="L603" s="56">
        <v>0</v>
      </c>
      <c r="M603" s="8" t="s">
        <v>107956</v>
      </c>
      <c r="N603" s="8" t="s">
        <v>3650</v>
      </c>
      <c r="O603" s="74" t="s">
        <v>107950</v>
      </c>
      <c r="P603" s="8">
        <v>7417700</v>
      </c>
      <c r="Q603" s="74" t="s">
        <v>107951</v>
      </c>
      <c r="T603" s="70"/>
    </row>
    <row r="604" spans="1:20" ht="55.5" customHeight="1" x14ac:dyDescent="0.2">
      <c r="A604" s="8">
        <v>80111701</v>
      </c>
      <c r="B604" s="8" t="s">
        <v>108381</v>
      </c>
      <c r="C604" s="8">
        <v>10</v>
      </c>
      <c r="D604" s="8">
        <v>10</v>
      </c>
      <c r="E604" s="72">
        <v>70</v>
      </c>
      <c r="F604" s="8">
        <v>0</v>
      </c>
      <c r="G604" s="8" t="s">
        <v>133</v>
      </c>
      <c r="H604" s="8">
        <v>0</v>
      </c>
      <c r="I604" s="73">
        <v>6533330</v>
      </c>
      <c r="J604" s="73">
        <v>6533330</v>
      </c>
      <c r="K604" s="66">
        <v>0</v>
      </c>
      <c r="L604" s="56">
        <v>0</v>
      </c>
      <c r="M604" s="8" t="s">
        <v>107956</v>
      </c>
      <c r="N604" s="8" t="s">
        <v>3650</v>
      </c>
      <c r="O604" s="74" t="s">
        <v>107950</v>
      </c>
      <c r="P604" s="8">
        <v>7417700</v>
      </c>
      <c r="Q604" s="74" t="s">
        <v>107951</v>
      </c>
      <c r="T604" s="70"/>
    </row>
    <row r="605" spans="1:20" ht="55.5" customHeight="1" x14ac:dyDescent="0.2">
      <c r="A605" s="8">
        <v>80111701</v>
      </c>
      <c r="B605" s="8" t="s">
        <v>108382</v>
      </c>
      <c r="C605" s="8">
        <v>9</v>
      </c>
      <c r="D605" s="8">
        <v>9</v>
      </c>
      <c r="E605" s="72">
        <v>79</v>
      </c>
      <c r="F605" s="8">
        <v>0</v>
      </c>
      <c r="G605" s="8" t="s">
        <v>133</v>
      </c>
      <c r="H605" s="8">
        <v>0</v>
      </c>
      <c r="I605" s="73">
        <v>7373327</v>
      </c>
      <c r="J605" s="73">
        <v>7373327</v>
      </c>
      <c r="K605" s="66">
        <v>0</v>
      </c>
      <c r="L605" s="56">
        <v>0</v>
      </c>
      <c r="M605" s="8" t="s">
        <v>107956</v>
      </c>
      <c r="N605" s="8" t="s">
        <v>3650</v>
      </c>
      <c r="O605" s="74" t="s">
        <v>107950</v>
      </c>
      <c r="P605" s="8">
        <v>7417700</v>
      </c>
      <c r="Q605" s="74" t="s">
        <v>107951</v>
      </c>
      <c r="T605" s="70"/>
    </row>
    <row r="606" spans="1:20" ht="55.5" customHeight="1" x14ac:dyDescent="0.2">
      <c r="A606" s="8">
        <v>80111701</v>
      </c>
      <c r="B606" s="8" t="s">
        <v>108383</v>
      </c>
      <c r="C606" s="8">
        <v>9</v>
      </c>
      <c r="D606" s="8">
        <v>9</v>
      </c>
      <c r="E606" s="72">
        <v>93</v>
      </c>
      <c r="F606" s="8">
        <v>0</v>
      </c>
      <c r="G606" s="8" t="s">
        <v>133</v>
      </c>
      <c r="H606" s="8">
        <v>0</v>
      </c>
      <c r="I606" s="73">
        <v>17980000</v>
      </c>
      <c r="J606" s="73">
        <v>17980000</v>
      </c>
      <c r="K606" s="66">
        <v>0</v>
      </c>
      <c r="L606" s="56">
        <v>0</v>
      </c>
      <c r="M606" s="8" t="s">
        <v>107956</v>
      </c>
      <c r="N606" s="8" t="s">
        <v>3650</v>
      </c>
      <c r="O606" s="74" t="s">
        <v>107950</v>
      </c>
      <c r="P606" s="8">
        <v>7417700</v>
      </c>
      <c r="Q606" s="74" t="s">
        <v>107951</v>
      </c>
      <c r="T606" s="70"/>
    </row>
    <row r="607" spans="1:20" ht="55.5" customHeight="1" x14ac:dyDescent="0.2">
      <c r="A607" s="8">
        <v>80111701</v>
      </c>
      <c r="B607" s="8" t="s">
        <v>107952</v>
      </c>
      <c r="C607" s="8">
        <v>9</v>
      </c>
      <c r="D607" s="8">
        <v>9</v>
      </c>
      <c r="E607" s="72">
        <v>90</v>
      </c>
      <c r="F607" s="8">
        <v>0</v>
      </c>
      <c r="G607" s="8" t="s">
        <v>133</v>
      </c>
      <c r="H607" s="8">
        <v>0</v>
      </c>
      <c r="I607" s="73">
        <v>8400000</v>
      </c>
      <c r="J607" s="73">
        <v>8400000</v>
      </c>
      <c r="K607" s="66">
        <v>0</v>
      </c>
      <c r="L607" s="56">
        <v>0</v>
      </c>
      <c r="M607" s="8" t="s">
        <v>107956</v>
      </c>
      <c r="N607" s="8" t="s">
        <v>3650</v>
      </c>
      <c r="O607" s="74" t="s">
        <v>107950</v>
      </c>
      <c r="P607" s="8">
        <v>7417700</v>
      </c>
      <c r="Q607" s="74" t="s">
        <v>107951</v>
      </c>
      <c r="T607" s="70"/>
    </row>
    <row r="608" spans="1:20" ht="55.5" customHeight="1" x14ac:dyDescent="0.2">
      <c r="A608" s="8">
        <v>80111701</v>
      </c>
      <c r="B608" s="8" t="s">
        <v>108384</v>
      </c>
      <c r="C608" s="8">
        <v>9</v>
      </c>
      <c r="D608" s="8">
        <v>9</v>
      </c>
      <c r="E608" s="72">
        <v>93</v>
      </c>
      <c r="F608" s="8">
        <v>0</v>
      </c>
      <c r="G608" s="8" t="s">
        <v>133</v>
      </c>
      <c r="H608" s="8">
        <v>0</v>
      </c>
      <c r="I608" s="73">
        <v>8680000</v>
      </c>
      <c r="J608" s="73">
        <v>8680000</v>
      </c>
      <c r="K608" s="66">
        <v>0</v>
      </c>
      <c r="L608" s="56">
        <v>0</v>
      </c>
      <c r="M608" s="8" t="s">
        <v>107956</v>
      </c>
      <c r="N608" s="8" t="s">
        <v>3650</v>
      </c>
      <c r="O608" s="74" t="s">
        <v>107950</v>
      </c>
      <c r="P608" s="8">
        <v>7417700</v>
      </c>
      <c r="Q608" s="74" t="s">
        <v>107951</v>
      </c>
      <c r="T608" s="70"/>
    </row>
    <row r="609" spans="1:20" ht="55.5" customHeight="1" x14ac:dyDescent="0.2">
      <c r="A609" s="8">
        <v>80111701</v>
      </c>
      <c r="B609" s="8" t="s">
        <v>108384</v>
      </c>
      <c r="C609" s="8">
        <v>9</v>
      </c>
      <c r="D609" s="8">
        <v>9</v>
      </c>
      <c r="E609" s="72">
        <v>93</v>
      </c>
      <c r="F609" s="8">
        <v>0</v>
      </c>
      <c r="G609" s="8" t="s">
        <v>133</v>
      </c>
      <c r="H609" s="8">
        <v>0</v>
      </c>
      <c r="I609" s="73">
        <v>8680000</v>
      </c>
      <c r="J609" s="73">
        <v>8680000</v>
      </c>
      <c r="K609" s="66">
        <v>0</v>
      </c>
      <c r="L609" s="56">
        <v>0</v>
      </c>
      <c r="M609" s="8" t="s">
        <v>107956</v>
      </c>
      <c r="N609" s="8" t="s">
        <v>3650</v>
      </c>
      <c r="O609" s="74" t="s">
        <v>107950</v>
      </c>
      <c r="P609" s="8">
        <v>7417700</v>
      </c>
      <c r="Q609" s="74" t="s">
        <v>107951</v>
      </c>
      <c r="T609" s="70"/>
    </row>
    <row r="610" spans="1:20" ht="55.5" customHeight="1" x14ac:dyDescent="0.2">
      <c r="A610" s="8">
        <v>80111701</v>
      </c>
      <c r="B610" s="8" t="s">
        <v>107953</v>
      </c>
      <c r="C610" s="8">
        <v>10</v>
      </c>
      <c r="D610" s="8">
        <v>10</v>
      </c>
      <c r="E610" s="72">
        <v>58</v>
      </c>
      <c r="F610" s="8">
        <v>0</v>
      </c>
      <c r="G610" s="8" t="s">
        <v>133</v>
      </c>
      <c r="H610" s="8">
        <v>0</v>
      </c>
      <c r="I610" s="73">
        <v>3866648</v>
      </c>
      <c r="J610" s="73">
        <v>3866648</v>
      </c>
      <c r="K610" s="66">
        <v>0</v>
      </c>
      <c r="L610" s="56">
        <v>0</v>
      </c>
      <c r="M610" s="8" t="s">
        <v>107956</v>
      </c>
      <c r="N610" s="8" t="s">
        <v>3650</v>
      </c>
      <c r="O610" s="74" t="s">
        <v>107950</v>
      </c>
      <c r="P610" s="8">
        <v>7417700</v>
      </c>
      <c r="Q610" s="74" t="s">
        <v>107951</v>
      </c>
      <c r="T610" s="70"/>
    </row>
    <row r="611" spans="1:20" ht="55.5" customHeight="1" x14ac:dyDescent="0.2">
      <c r="A611" s="8">
        <v>80111701</v>
      </c>
      <c r="B611" s="8" t="s">
        <v>108385</v>
      </c>
      <c r="C611" s="8">
        <v>10</v>
      </c>
      <c r="D611" s="8">
        <v>10</v>
      </c>
      <c r="E611" s="72">
        <v>58</v>
      </c>
      <c r="F611" s="8">
        <v>0</v>
      </c>
      <c r="G611" s="8" t="s">
        <v>133</v>
      </c>
      <c r="H611" s="8">
        <v>0</v>
      </c>
      <c r="I611" s="73">
        <v>3480000</v>
      </c>
      <c r="J611" s="73">
        <v>3480000</v>
      </c>
      <c r="K611" s="66">
        <v>0</v>
      </c>
      <c r="L611" s="56">
        <v>0</v>
      </c>
      <c r="M611" s="8" t="s">
        <v>107956</v>
      </c>
      <c r="N611" s="8" t="s">
        <v>3650</v>
      </c>
      <c r="O611" s="74" t="s">
        <v>107950</v>
      </c>
      <c r="P611" s="8">
        <v>7417700</v>
      </c>
      <c r="Q611" s="74" t="s">
        <v>107951</v>
      </c>
      <c r="T611" s="70"/>
    </row>
    <row r="612" spans="1:20" ht="55.5" customHeight="1" x14ac:dyDescent="0.2">
      <c r="A612" s="8">
        <v>80111701</v>
      </c>
      <c r="B612" s="8" t="s">
        <v>108386</v>
      </c>
      <c r="C612" s="8">
        <v>10</v>
      </c>
      <c r="D612" s="8">
        <v>10</v>
      </c>
      <c r="E612" s="72">
        <v>55</v>
      </c>
      <c r="F612" s="8">
        <v>0</v>
      </c>
      <c r="G612" s="8" t="s">
        <v>133</v>
      </c>
      <c r="H612" s="8">
        <v>0</v>
      </c>
      <c r="I612" s="73">
        <v>2933250</v>
      </c>
      <c r="J612" s="73">
        <v>2933250</v>
      </c>
      <c r="K612" s="66">
        <v>0</v>
      </c>
      <c r="L612" s="56">
        <v>0</v>
      </c>
      <c r="M612" s="8" t="s">
        <v>107956</v>
      </c>
      <c r="N612" s="8" t="s">
        <v>3650</v>
      </c>
      <c r="O612" s="74" t="s">
        <v>107950</v>
      </c>
      <c r="P612" s="8">
        <v>7417700</v>
      </c>
      <c r="Q612" s="74" t="s">
        <v>107951</v>
      </c>
      <c r="T612" s="70"/>
    </row>
    <row r="613" spans="1:20" ht="55.5" customHeight="1" x14ac:dyDescent="0.2">
      <c r="A613" s="8">
        <v>80111701</v>
      </c>
      <c r="B613" s="8" t="s">
        <v>107953</v>
      </c>
      <c r="C613" s="8">
        <v>10</v>
      </c>
      <c r="D613" s="8">
        <v>10</v>
      </c>
      <c r="E613" s="72">
        <v>76</v>
      </c>
      <c r="F613" s="8">
        <v>0</v>
      </c>
      <c r="G613" s="8" t="s">
        <v>133</v>
      </c>
      <c r="H613" s="8">
        <v>0</v>
      </c>
      <c r="I613" s="73">
        <v>4560000</v>
      </c>
      <c r="J613" s="73">
        <v>4560000</v>
      </c>
      <c r="K613" s="66">
        <v>0</v>
      </c>
      <c r="L613" s="56">
        <v>0</v>
      </c>
      <c r="M613" s="8" t="s">
        <v>107956</v>
      </c>
      <c r="N613" s="8" t="s">
        <v>3650</v>
      </c>
      <c r="O613" s="74" t="s">
        <v>107950</v>
      </c>
      <c r="P613" s="8">
        <v>7417700</v>
      </c>
      <c r="Q613" s="74" t="s">
        <v>107951</v>
      </c>
      <c r="T613" s="70"/>
    </row>
    <row r="614" spans="1:20" ht="55.5" customHeight="1" x14ac:dyDescent="0.2">
      <c r="A614" s="8">
        <v>80111701</v>
      </c>
      <c r="B614" s="8" t="s">
        <v>108381</v>
      </c>
      <c r="C614" s="8">
        <v>9</v>
      </c>
      <c r="D614" s="8">
        <v>9</v>
      </c>
      <c r="E614" s="72">
        <v>86</v>
      </c>
      <c r="F614" s="8">
        <v>0</v>
      </c>
      <c r="G614" s="8" t="s">
        <v>133</v>
      </c>
      <c r="H614" s="8">
        <v>0</v>
      </c>
      <c r="I614" s="73">
        <v>8026658</v>
      </c>
      <c r="J614" s="73">
        <v>8026658</v>
      </c>
      <c r="K614" s="66">
        <v>0</v>
      </c>
      <c r="L614" s="56">
        <v>0</v>
      </c>
      <c r="M614" s="8" t="s">
        <v>107956</v>
      </c>
      <c r="N614" s="8" t="s">
        <v>3650</v>
      </c>
      <c r="O614" s="74" t="s">
        <v>107950</v>
      </c>
      <c r="P614" s="8">
        <v>7417700</v>
      </c>
      <c r="Q614" s="74" t="s">
        <v>107951</v>
      </c>
      <c r="T614" s="70"/>
    </row>
    <row r="615" spans="1:20" ht="55.5" customHeight="1" x14ac:dyDescent="0.2">
      <c r="A615" s="8">
        <v>80111701</v>
      </c>
      <c r="B615" s="8" t="s">
        <v>108381</v>
      </c>
      <c r="C615" s="8">
        <v>9</v>
      </c>
      <c r="D615" s="8">
        <v>9</v>
      </c>
      <c r="E615" s="72">
        <v>86</v>
      </c>
      <c r="F615" s="8">
        <v>0</v>
      </c>
      <c r="G615" s="8" t="s">
        <v>133</v>
      </c>
      <c r="H615" s="8">
        <v>0</v>
      </c>
      <c r="I615" s="73">
        <v>8026658</v>
      </c>
      <c r="J615" s="73">
        <v>8026658</v>
      </c>
      <c r="K615" s="66">
        <v>0</v>
      </c>
      <c r="L615" s="56">
        <v>0</v>
      </c>
      <c r="M615" s="8" t="s">
        <v>107956</v>
      </c>
      <c r="N615" s="8" t="s">
        <v>3650</v>
      </c>
      <c r="O615" s="74" t="s">
        <v>107950</v>
      </c>
      <c r="P615" s="8">
        <v>7417700</v>
      </c>
      <c r="Q615" s="74" t="s">
        <v>107951</v>
      </c>
      <c r="T615" s="70"/>
    </row>
    <row r="616" spans="1:20" ht="55.5" customHeight="1" x14ac:dyDescent="0.2">
      <c r="A616" s="8">
        <v>80111701</v>
      </c>
      <c r="B616" s="8" t="s">
        <v>108384</v>
      </c>
      <c r="C616" s="8">
        <v>10</v>
      </c>
      <c r="D616" s="8">
        <v>10</v>
      </c>
      <c r="E616" s="72">
        <v>64</v>
      </c>
      <c r="F616" s="8">
        <v>0</v>
      </c>
      <c r="G616" s="8" t="s">
        <v>133</v>
      </c>
      <c r="H616" s="8">
        <v>0</v>
      </c>
      <c r="I616" s="73">
        <v>3973332</v>
      </c>
      <c r="J616" s="73">
        <v>3973332</v>
      </c>
      <c r="K616" s="66">
        <v>0</v>
      </c>
      <c r="L616" s="56">
        <v>0</v>
      </c>
      <c r="M616" s="8" t="s">
        <v>107956</v>
      </c>
      <c r="N616" s="8" t="s">
        <v>3650</v>
      </c>
      <c r="O616" s="74" t="s">
        <v>107950</v>
      </c>
      <c r="P616" s="8">
        <v>7417700</v>
      </c>
      <c r="Q616" s="74" t="s">
        <v>107951</v>
      </c>
      <c r="T616" s="70"/>
    </row>
    <row r="617" spans="1:20" ht="55.5" customHeight="1" x14ac:dyDescent="0.2">
      <c r="A617" s="8">
        <v>80111701</v>
      </c>
      <c r="B617" s="8" t="s">
        <v>108387</v>
      </c>
      <c r="C617" s="8">
        <v>8</v>
      </c>
      <c r="D617" s="8">
        <v>8</v>
      </c>
      <c r="E617" s="72">
        <v>64</v>
      </c>
      <c r="F617" s="8">
        <v>0</v>
      </c>
      <c r="G617" s="8" t="s">
        <v>133</v>
      </c>
      <c r="H617" s="8">
        <v>0</v>
      </c>
      <c r="I617" s="73">
        <v>3973332</v>
      </c>
      <c r="J617" s="73">
        <v>3973332</v>
      </c>
      <c r="K617" s="66">
        <v>0</v>
      </c>
      <c r="L617" s="56">
        <v>0</v>
      </c>
      <c r="M617" s="8" t="s">
        <v>107956</v>
      </c>
      <c r="N617" s="8" t="s">
        <v>3650</v>
      </c>
      <c r="O617" s="74" t="s">
        <v>107950</v>
      </c>
      <c r="P617" s="8">
        <v>7417700</v>
      </c>
      <c r="Q617" s="74" t="s">
        <v>107951</v>
      </c>
      <c r="T617" s="70"/>
    </row>
    <row r="618" spans="1:20" ht="55.5" customHeight="1" x14ac:dyDescent="0.2">
      <c r="A618" s="8">
        <v>80111701</v>
      </c>
      <c r="B618" s="8" t="s">
        <v>108388</v>
      </c>
      <c r="C618" s="8">
        <v>8</v>
      </c>
      <c r="D618" s="8">
        <v>8</v>
      </c>
      <c r="E618" s="72">
        <v>128</v>
      </c>
      <c r="F618" s="8">
        <v>0</v>
      </c>
      <c r="G618" s="8" t="s">
        <v>133</v>
      </c>
      <c r="H618" s="8">
        <v>0</v>
      </c>
      <c r="I618" s="73">
        <v>11386666</v>
      </c>
      <c r="J618" s="73">
        <v>11386666</v>
      </c>
      <c r="K618" s="66">
        <v>0</v>
      </c>
      <c r="L618" s="56">
        <v>0</v>
      </c>
      <c r="M618" s="8" t="s">
        <v>107956</v>
      </c>
      <c r="N618" s="8" t="s">
        <v>3650</v>
      </c>
      <c r="O618" s="74" t="s">
        <v>107950</v>
      </c>
      <c r="P618" s="8">
        <v>7417700</v>
      </c>
      <c r="Q618" s="74" t="s">
        <v>107951</v>
      </c>
      <c r="T618" s="70"/>
    </row>
    <row r="619" spans="1:20" ht="55.5" customHeight="1" x14ac:dyDescent="0.2">
      <c r="A619" s="8">
        <v>80111701</v>
      </c>
      <c r="B619" s="8" t="s">
        <v>108389</v>
      </c>
      <c r="C619" s="8">
        <v>9</v>
      </c>
      <c r="D619" s="8">
        <v>9</v>
      </c>
      <c r="E619" s="72">
        <v>93</v>
      </c>
      <c r="F619" s="8">
        <v>0</v>
      </c>
      <c r="G619" s="8" t="s">
        <v>133</v>
      </c>
      <c r="H619" s="8">
        <v>0</v>
      </c>
      <c r="I619" s="73">
        <v>8680000</v>
      </c>
      <c r="J619" s="73">
        <v>8680000</v>
      </c>
      <c r="K619" s="66">
        <v>0</v>
      </c>
      <c r="L619" s="56">
        <v>0</v>
      </c>
      <c r="M619" s="8" t="s">
        <v>107956</v>
      </c>
      <c r="N619" s="8" t="s">
        <v>3650</v>
      </c>
      <c r="O619" s="74" t="s">
        <v>107950</v>
      </c>
      <c r="P619" s="8">
        <v>7417700</v>
      </c>
      <c r="Q619" s="74" t="s">
        <v>107951</v>
      </c>
      <c r="T619" s="70"/>
    </row>
    <row r="620" spans="1:20" ht="55.5" customHeight="1" x14ac:dyDescent="0.2">
      <c r="A620" s="8">
        <v>80111701</v>
      </c>
      <c r="B620" s="8" t="s">
        <v>108390</v>
      </c>
      <c r="C620" s="8">
        <v>10</v>
      </c>
      <c r="D620" s="8">
        <v>10</v>
      </c>
      <c r="E620" s="72">
        <v>72</v>
      </c>
      <c r="F620" s="8">
        <v>0</v>
      </c>
      <c r="G620" s="8" t="s">
        <v>133</v>
      </c>
      <c r="H620" s="8">
        <v>0</v>
      </c>
      <c r="I620" s="73">
        <v>6720000</v>
      </c>
      <c r="J620" s="73">
        <v>6720000</v>
      </c>
      <c r="K620" s="66">
        <v>0</v>
      </c>
      <c r="L620" s="56">
        <v>0</v>
      </c>
      <c r="M620" s="8" t="s">
        <v>107956</v>
      </c>
      <c r="N620" s="8" t="s">
        <v>3650</v>
      </c>
      <c r="O620" s="74" t="s">
        <v>107950</v>
      </c>
      <c r="P620" s="8">
        <v>7417700</v>
      </c>
      <c r="Q620" s="74" t="s">
        <v>107951</v>
      </c>
      <c r="T620" s="70"/>
    </row>
    <row r="621" spans="1:20" ht="55.5" customHeight="1" x14ac:dyDescent="0.2">
      <c r="A621" s="8">
        <v>80111701</v>
      </c>
      <c r="B621" s="8" t="s">
        <v>108385</v>
      </c>
      <c r="C621" s="8">
        <v>10</v>
      </c>
      <c r="D621" s="8">
        <v>10</v>
      </c>
      <c r="E621" s="72">
        <v>55</v>
      </c>
      <c r="F621" s="8">
        <v>0</v>
      </c>
      <c r="G621" s="8" t="s">
        <v>133</v>
      </c>
      <c r="H621" s="8">
        <v>0</v>
      </c>
      <c r="I621" s="73">
        <v>3666650</v>
      </c>
      <c r="J621" s="73">
        <v>3666650</v>
      </c>
      <c r="K621" s="66">
        <v>0</v>
      </c>
      <c r="L621" s="56">
        <v>0</v>
      </c>
      <c r="M621" s="8" t="s">
        <v>107956</v>
      </c>
      <c r="N621" s="8" t="s">
        <v>3650</v>
      </c>
      <c r="O621" s="74" t="s">
        <v>107950</v>
      </c>
      <c r="P621" s="8">
        <v>7417700</v>
      </c>
      <c r="Q621" s="74" t="s">
        <v>107951</v>
      </c>
      <c r="T621" s="70"/>
    </row>
    <row r="622" spans="1:20" ht="55.5" customHeight="1" x14ac:dyDescent="0.2">
      <c r="A622" s="8">
        <v>80111701</v>
      </c>
      <c r="B622" s="8" t="s">
        <v>108386</v>
      </c>
      <c r="C622" s="8">
        <v>10</v>
      </c>
      <c r="D622" s="8">
        <v>10</v>
      </c>
      <c r="E622" s="72">
        <v>51</v>
      </c>
      <c r="F622" s="8">
        <v>0</v>
      </c>
      <c r="G622" s="8" t="s">
        <v>133</v>
      </c>
      <c r="H622" s="8">
        <v>0</v>
      </c>
      <c r="I622" s="73">
        <v>2719993</v>
      </c>
      <c r="J622" s="73">
        <v>2719993</v>
      </c>
      <c r="K622" s="66">
        <v>0</v>
      </c>
      <c r="L622" s="56">
        <v>0</v>
      </c>
      <c r="M622" s="8" t="s">
        <v>107956</v>
      </c>
      <c r="N622" s="8" t="s">
        <v>3650</v>
      </c>
      <c r="O622" s="74" t="s">
        <v>107950</v>
      </c>
      <c r="P622" s="8">
        <v>7417700</v>
      </c>
      <c r="Q622" s="74" t="s">
        <v>107951</v>
      </c>
      <c r="T622" s="70"/>
    </row>
    <row r="623" spans="1:20" ht="55.5" customHeight="1" x14ac:dyDescent="0.2">
      <c r="A623" s="8">
        <v>80111701</v>
      </c>
      <c r="B623" s="8" t="s">
        <v>108391</v>
      </c>
      <c r="C623" s="8">
        <v>10</v>
      </c>
      <c r="D623" s="8">
        <v>10</v>
      </c>
      <c r="E623" s="72">
        <v>69</v>
      </c>
      <c r="F623" s="8">
        <v>0</v>
      </c>
      <c r="G623" s="8" t="s">
        <v>133</v>
      </c>
      <c r="H623" s="8">
        <v>0</v>
      </c>
      <c r="I623" s="73">
        <v>4140000</v>
      </c>
      <c r="J623" s="73">
        <v>4140000</v>
      </c>
      <c r="K623" s="66">
        <v>0</v>
      </c>
      <c r="L623" s="56">
        <v>0</v>
      </c>
      <c r="M623" s="8" t="s">
        <v>107956</v>
      </c>
      <c r="N623" s="8" t="s">
        <v>3650</v>
      </c>
      <c r="O623" s="74" t="s">
        <v>107950</v>
      </c>
      <c r="P623" s="8">
        <v>7417700</v>
      </c>
      <c r="Q623" s="74" t="s">
        <v>107951</v>
      </c>
      <c r="T623" s="70"/>
    </row>
    <row r="624" spans="1:20" ht="55.5" customHeight="1" x14ac:dyDescent="0.2">
      <c r="A624" s="8">
        <v>80111701</v>
      </c>
      <c r="B624" s="8" t="s">
        <v>108392</v>
      </c>
      <c r="C624" s="8">
        <v>7</v>
      </c>
      <c r="D624" s="8">
        <v>7</v>
      </c>
      <c r="E624" s="72">
        <v>142</v>
      </c>
      <c r="F624" s="8">
        <v>0</v>
      </c>
      <c r="G624" s="8" t="s">
        <v>133</v>
      </c>
      <c r="H624" s="8">
        <v>0</v>
      </c>
      <c r="I624" s="73">
        <v>13253326</v>
      </c>
      <c r="J624" s="73">
        <v>13253326</v>
      </c>
      <c r="K624" s="66">
        <v>0</v>
      </c>
      <c r="L624" s="56">
        <v>0</v>
      </c>
      <c r="M624" s="8" t="s">
        <v>107956</v>
      </c>
      <c r="N624" s="8" t="s">
        <v>3650</v>
      </c>
      <c r="O624" s="74" t="s">
        <v>107950</v>
      </c>
      <c r="P624" s="8">
        <v>7417700</v>
      </c>
      <c r="Q624" s="74" t="s">
        <v>107951</v>
      </c>
      <c r="T624" s="70"/>
    </row>
    <row r="625" spans="1:20" ht="55.5" customHeight="1" x14ac:dyDescent="0.2">
      <c r="A625" s="8">
        <v>80111701</v>
      </c>
      <c r="B625" s="8" t="s">
        <v>108393</v>
      </c>
      <c r="C625" s="8">
        <v>7</v>
      </c>
      <c r="D625" s="8">
        <v>7</v>
      </c>
      <c r="E625" s="72">
        <v>142</v>
      </c>
      <c r="F625" s="8">
        <v>0</v>
      </c>
      <c r="G625" s="8" t="s">
        <v>133</v>
      </c>
      <c r="H625" s="8">
        <v>0</v>
      </c>
      <c r="I625" s="73">
        <v>13253326</v>
      </c>
      <c r="J625" s="73">
        <v>13253326</v>
      </c>
      <c r="K625" s="66">
        <v>0</v>
      </c>
      <c r="L625" s="56">
        <v>0</v>
      </c>
      <c r="M625" s="8" t="s">
        <v>107956</v>
      </c>
      <c r="N625" s="8" t="s">
        <v>3650</v>
      </c>
      <c r="O625" s="74" t="s">
        <v>107950</v>
      </c>
      <c r="P625" s="8">
        <v>7417700</v>
      </c>
      <c r="Q625" s="74" t="s">
        <v>107951</v>
      </c>
      <c r="T625" s="70"/>
    </row>
    <row r="626" spans="1:20" ht="55.5" customHeight="1" x14ac:dyDescent="0.2">
      <c r="A626" s="8">
        <v>80111701</v>
      </c>
      <c r="B626" s="8" t="s">
        <v>108392</v>
      </c>
      <c r="C626" s="8">
        <v>7</v>
      </c>
      <c r="D626" s="8">
        <v>7</v>
      </c>
      <c r="E626" s="72">
        <v>142</v>
      </c>
      <c r="F626" s="8">
        <v>0</v>
      </c>
      <c r="G626" s="8" t="s">
        <v>133</v>
      </c>
      <c r="H626" s="8">
        <v>0</v>
      </c>
      <c r="I626" s="73">
        <v>13253326</v>
      </c>
      <c r="J626" s="73">
        <v>13253326</v>
      </c>
      <c r="K626" s="66">
        <v>0</v>
      </c>
      <c r="L626" s="56">
        <v>0</v>
      </c>
      <c r="M626" s="8" t="s">
        <v>107956</v>
      </c>
      <c r="N626" s="8" t="s">
        <v>3650</v>
      </c>
      <c r="O626" s="74" t="s">
        <v>107950</v>
      </c>
      <c r="P626" s="8">
        <v>7417700</v>
      </c>
      <c r="Q626" s="74" t="s">
        <v>107951</v>
      </c>
      <c r="T626" s="70"/>
    </row>
    <row r="627" spans="1:20" ht="55.5" customHeight="1" x14ac:dyDescent="0.2">
      <c r="A627" s="8">
        <v>80111701</v>
      </c>
      <c r="B627" s="8" t="s">
        <v>108394</v>
      </c>
      <c r="C627" s="8">
        <v>7</v>
      </c>
      <c r="D627" s="8">
        <v>7</v>
      </c>
      <c r="E627" s="72">
        <v>149</v>
      </c>
      <c r="F627" s="8">
        <v>0</v>
      </c>
      <c r="G627" s="8" t="s">
        <v>133</v>
      </c>
      <c r="H627" s="8">
        <v>0</v>
      </c>
      <c r="I627" s="73">
        <v>14900000</v>
      </c>
      <c r="J627" s="73">
        <v>14900000</v>
      </c>
      <c r="K627" s="66">
        <v>0</v>
      </c>
      <c r="L627" s="56">
        <v>0</v>
      </c>
      <c r="M627" s="8" t="s">
        <v>107956</v>
      </c>
      <c r="N627" s="8" t="s">
        <v>3650</v>
      </c>
      <c r="O627" s="74" t="s">
        <v>107950</v>
      </c>
      <c r="P627" s="8">
        <v>7417700</v>
      </c>
      <c r="Q627" s="74" t="s">
        <v>107951</v>
      </c>
      <c r="T627" s="70"/>
    </row>
    <row r="628" spans="1:20" ht="55.5" customHeight="1" x14ac:dyDescent="0.2">
      <c r="A628" s="8">
        <v>80111701</v>
      </c>
      <c r="B628" s="8" t="s">
        <v>108395</v>
      </c>
      <c r="C628" s="8">
        <v>7</v>
      </c>
      <c r="D628" s="8">
        <v>7</v>
      </c>
      <c r="E628" s="72">
        <v>142</v>
      </c>
      <c r="F628" s="8">
        <v>0</v>
      </c>
      <c r="G628" s="8" t="s">
        <v>133</v>
      </c>
      <c r="H628" s="8">
        <v>0</v>
      </c>
      <c r="I628" s="73">
        <v>13253326</v>
      </c>
      <c r="J628" s="73">
        <v>13253326</v>
      </c>
      <c r="K628" s="8">
        <v>0</v>
      </c>
      <c r="L628" s="8">
        <v>0</v>
      </c>
      <c r="M628" s="8" t="s">
        <v>107956</v>
      </c>
      <c r="N628" s="8" t="s">
        <v>3650</v>
      </c>
      <c r="O628" s="74" t="s">
        <v>107950</v>
      </c>
      <c r="P628" s="8">
        <v>7417700</v>
      </c>
      <c r="Q628" s="74" t="s">
        <v>107951</v>
      </c>
      <c r="T628" s="70"/>
    </row>
    <row r="629" spans="1:20" ht="55.5" customHeight="1" x14ac:dyDescent="0.2">
      <c r="A629" s="8">
        <v>80111701</v>
      </c>
      <c r="B629" s="8" t="s">
        <v>108396</v>
      </c>
      <c r="C629" s="8">
        <v>8</v>
      </c>
      <c r="D629" s="8">
        <v>8</v>
      </c>
      <c r="E629" s="72">
        <v>135</v>
      </c>
      <c r="F629" s="8">
        <v>0</v>
      </c>
      <c r="G629" s="8" t="s">
        <v>133</v>
      </c>
      <c r="H629" s="8">
        <v>0</v>
      </c>
      <c r="I629" s="73">
        <v>7200000</v>
      </c>
      <c r="J629" s="73">
        <v>7200000</v>
      </c>
      <c r="K629" s="8">
        <v>0</v>
      </c>
      <c r="L629" s="8">
        <v>0</v>
      </c>
      <c r="M629" s="8" t="s">
        <v>107956</v>
      </c>
      <c r="N629" s="8" t="s">
        <v>3650</v>
      </c>
      <c r="O629" s="74" t="s">
        <v>107950</v>
      </c>
      <c r="P629" s="8">
        <v>7417700</v>
      </c>
      <c r="Q629" s="74" t="s">
        <v>107951</v>
      </c>
      <c r="T629" s="70"/>
    </row>
    <row r="630" spans="1:20" ht="55.5" customHeight="1" x14ac:dyDescent="0.2">
      <c r="A630" s="8">
        <v>80111701</v>
      </c>
      <c r="B630" s="8" t="s">
        <v>108397</v>
      </c>
      <c r="C630" s="8">
        <v>7</v>
      </c>
      <c r="D630" s="8">
        <v>7</v>
      </c>
      <c r="E630" s="72">
        <v>142</v>
      </c>
      <c r="F630" s="8">
        <v>0</v>
      </c>
      <c r="G630" s="8" t="s">
        <v>133</v>
      </c>
      <c r="H630" s="8">
        <v>0</v>
      </c>
      <c r="I630" s="73">
        <v>10034666</v>
      </c>
      <c r="J630" s="73">
        <v>10034666</v>
      </c>
      <c r="K630" s="8">
        <v>0</v>
      </c>
      <c r="L630" s="8">
        <v>0</v>
      </c>
      <c r="M630" s="8" t="s">
        <v>107956</v>
      </c>
      <c r="N630" s="8" t="s">
        <v>3650</v>
      </c>
      <c r="O630" s="74" t="s">
        <v>107950</v>
      </c>
      <c r="P630" s="8">
        <v>7417700</v>
      </c>
      <c r="Q630" s="74" t="s">
        <v>107951</v>
      </c>
      <c r="T630" s="70"/>
    </row>
    <row r="631" spans="1:20" ht="55.5" customHeight="1" x14ac:dyDescent="0.2">
      <c r="A631" s="8">
        <v>80111701</v>
      </c>
      <c r="B631" s="8" t="s">
        <v>108398</v>
      </c>
      <c r="C631" s="8">
        <v>10</v>
      </c>
      <c r="D631" s="8">
        <v>10</v>
      </c>
      <c r="E631" s="72">
        <v>76</v>
      </c>
      <c r="F631" s="8">
        <v>0</v>
      </c>
      <c r="G631" s="8" t="s">
        <v>133</v>
      </c>
      <c r="H631" s="8">
        <v>0</v>
      </c>
      <c r="I631" s="73">
        <v>7093328</v>
      </c>
      <c r="J631" s="73">
        <v>7093328</v>
      </c>
      <c r="K631" s="8">
        <v>0</v>
      </c>
      <c r="L631" s="8">
        <v>0</v>
      </c>
      <c r="M631" s="8" t="s">
        <v>107956</v>
      </c>
      <c r="N631" s="8" t="s">
        <v>3650</v>
      </c>
      <c r="O631" s="74" t="s">
        <v>107950</v>
      </c>
      <c r="P631" s="8">
        <v>7417700</v>
      </c>
      <c r="Q631" s="74" t="s">
        <v>107951</v>
      </c>
      <c r="T631" s="70"/>
    </row>
    <row r="632" spans="1:20" ht="55.5" customHeight="1" x14ac:dyDescent="0.2">
      <c r="A632" s="8">
        <v>80111701</v>
      </c>
      <c r="B632" s="8" t="s">
        <v>108381</v>
      </c>
      <c r="C632" s="8">
        <v>10</v>
      </c>
      <c r="D632" s="8">
        <v>10</v>
      </c>
      <c r="E632" s="72">
        <v>62</v>
      </c>
      <c r="F632" s="8">
        <v>0</v>
      </c>
      <c r="G632" s="8" t="s">
        <v>133</v>
      </c>
      <c r="H632" s="8">
        <v>0</v>
      </c>
      <c r="I632" s="73">
        <v>3786666</v>
      </c>
      <c r="J632" s="73">
        <v>3786666</v>
      </c>
      <c r="K632" s="8">
        <v>0</v>
      </c>
      <c r="L632" s="8">
        <v>0</v>
      </c>
      <c r="M632" s="8" t="s">
        <v>107956</v>
      </c>
      <c r="N632" s="8" t="s">
        <v>3650</v>
      </c>
      <c r="O632" s="74" t="s">
        <v>107950</v>
      </c>
      <c r="P632" s="8">
        <v>7417700</v>
      </c>
      <c r="Q632" s="74" t="s">
        <v>107951</v>
      </c>
      <c r="T632" s="70"/>
    </row>
    <row r="633" spans="1:20" ht="74.25" customHeight="1" x14ac:dyDescent="0.2">
      <c r="A633" s="8">
        <v>80111701</v>
      </c>
      <c r="B633" s="8" t="s">
        <v>108399</v>
      </c>
      <c r="C633" s="8">
        <v>10</v>
      </c>
      <c r="D633" s="8">
        <v>10</v>
      </c>
      <c r="E633" s="72">
        <v>58</v>
      </c>
      <c r="F633" s="8">
        <v>0</v>
      </c>
      <c r="G633" s="8" t="s">
        <v>133</v>
      </c>
      <c r="H633" s="8">
        <v>0</v>
      </c>
      <c r="I633" s="73">
        <v>3093324</v>
      </c>
      <c r="J633" s="73">
        <v>3093324</v>
      </c>
      <c r="K633" s="8">
        <v>0</v>
      </c>
      <c r="L633" s="8">
        <v>0</v>
      </c>
      <c r="M633" s="8" t="s">
        <v>107956</v>
      </c>
      <c r="N633" s="8" t="s">
        <v>3650</v>
      </c>
      <c r="O633" s="74" t="s">
        <v>107950</v>
      </c>
      <c r="P633" s="8">
        <v>7417700</v>
      </c>
      <c r="Q633" s="74" t="s">
        <v>107951</v>
      </c>
      <c r="T633" s="70"/>
    </row>
    <row r="634" spans="1:20" ht="13.5" thickBot="1" x14ac:dyDescent="0.25"/>
    <row r="635" spans="1:20" ht="25.5" customHeight="1" thickBot="1" x14ac:dyDescent="0.25">
      <c r="G635" s="75" t="s">
        <v>108473</v>
      </c>
      <c r="H635" s="76"/>
      <c r="I635" s="77">
        <f>SUM(I2:I633)</f>
        <v>138547658816.24335</v>
      </c>
      <c r="J635" s="78">
        <f>SUM(J2:J633)</f>
        <v>133308688582.19334</v>
      </c>
    </row>
  </sheetData>
  <mergeCells count="1">
    <mergeCell ref="G635:H635"/>
  </mergeCells>
  <hyperlinks>
    <hyperlink ref="Q24" r:id="rId1"/>
    <hyperlink ref="Q26" r:id="rId2"/>
    <hyperlink ref="Q27" r:id="rId3"/>
    <hyperlink ref="Q28" r:id="rId4"/>
    <hyperlink ref="Q30" r:id="rId5"/>
    <hyperlink ref="Q31" r:id="rId6"/>
    <hyperlink ref="Q29" r:id="rId7"/>
    <hyperlink ref="Q32" r:id="rId8"/>
    <hyperlink ref="Q33" r:id="rId9"/>
    <hyperlink ref="Q34" r:id="rId10"/>
    <hyperlink ref="Q35" r:id="rId11"/>
    <hyperlink ref="Q36" r:id="rId12"/>
    <hyperlink ref="Q37" r:id="rId13"/>
    <hyperlink ref="Q38" r:id="rId14"/>
    <hyperlink ref="Q39" r:id="rId15"/>
    <hyperlink ref="Q40" r:id="rId16"/>
    <hyperlink ref="Q41" r:id="rId17"/>
    <hyperlink ref="Q42" r:id="rId18"/>
    <hyperlink ref="Q43" r:id="rId19"/>
    <hyperlink ref="Q44" r:id="rId20"/>
    <hyperlink ref="Q45" r:id="rId21"/>
    <hyperlink ref="Q46" r:id="rId22"/>
    <hyperlink ref="Q47" r:id="rId23"/>
    <hyperlink ref="Q48" r:id="rId24"/>
    <hyperlink ref="Q50" r:id="rId25"/>
    <hyperlink ref="Q51:Q69" r:id="rId26" display="agricultura@gobernacionquindio.gov.co"/>
    <hyperlink ref="Q108" r:id="rId27"/>
    <hyperlink ref="Q109" r:id="rId28"/>
    <hyperlink ref="Q186" r:id="rId29"/>
    <hyperlink ref="Q255" r:id="rId30"/>
    <hyperlink ref="Q256" r:id="rId31"/>
    <hyperlink ref="Q257" r:id="rId32"/>
    <hyperlink ref="Q258" r:id="rId33"/>
    <hyperlink ref="Q190" r:id="rId34"/>
    <hyperlink ref="Q189" r:id="rId35"/>
    <hyperlink ref="Q191" r:id="rId36"/>
    <hyperlink ref="Q192" r:id="rId37"/>
    <hyperlink ref="Q193" r:id="rId38"/>
    <hyperlink ref="Q194" r:id="rId39"/>
    <hyperlink ref="Q195" r:id="rId40"/>
    <hyperlink ref="Q196" r:id="rId41"/>
    <hyperlink ref="Q197" r:id="rId42"/>
    <hyperlink ref="Q198" r:id="rId43"/>
    <hyperlink ref="Q199" r:id="rId44"/>
    <hyperlink ref="Q200" r:id="rId45"/>
    <hyperlink ref="Q201" r:id="rId46"/>
    <hyperlink ref="Q202" r:id="rId47"/>
    <hyperlink ref="Q203" r:id="rId48"/>
    <hyperlink ref="Q204" r:id="rId49"/>
    <hyperlink ref="Q205" r:id="rId50"/>
    <hyperlink ref="Q206" r:id="rId51"/>
    <hyperlink ref="Q208" r:id="rId52"/>
    <hyperlink ref="Q209" r:id="rId53"/>
    <hyperlink ref="Q210" r:id="rId54"/>
    <hyperlink ref="Q207" r:id="rId55"/>
    <hyperlink ref="Q211" r:id="rId56"/>
    <hyperlink ref="Q212" r:id="rId57"/>
    <hyperlink ref="Q213" r:id="rId58"/>
    <hyperlink ref="Q214" r:id="rId59"/>
    <hyperlink ref="Q215" r:id="rId60"/>
    <hyperlink ref="Q216" r:id="rId61"/>
    <hyperlink ref="Q217" r:id="rId62"/>
    <hyperlink ref="Q218" r:id="rId63"/>
    <hyperlink ref="Q219" r:id="rId64"/>
    <hyperlink ref="Q220" r:id="rId65"/>
    <hyperlink ref="Q221" r:id="rId66"/>
    <hyperlink ref="Q222" r:id="rId67"/>
    <hyperlink ref="Q223" r:id="rId68"/>
    <hyperlink ref="Q224" r:id="rId69"/>
    <hyperlink ref="Q225" r:id="rId70"/>
    <hyperlink ref="Q226" r:id="rId71"/>
    <hyperlink ref="Q227" r:id="rId72"/>
    <hyperlink ref="Q228" r:id="rId73"/>
    <hyperlink ref="Q229" r:id="rId74"/>
    <hyperlink ref="Q230" r:id="rId75"/>
    <hyperlink ref="Q231" r:id="rId76"/>
    <hyperlink ref="Q232" r:id="rId77"/>
    <hyperlink ref="Q233" r:id="rId78"/>
    <hyperlink ref="Q234" r:id="rId79"/>
    <hyperlink ref="Q235" r:id="rId80"/>
    <hyperlink ref="Q236" r:id="rId81"/>
    <hyperlink ref="Q237" r:id="rId82"/>
    <hyperlink ref="Q238" r:id="rId83"/>
    <hyperlink ref="Q239" r:id="rId84"/>
    <hyperlink ref="Q240" r:id="rId85"/>
    <hyperlink ref="Q241" r:id="rId86"/>
    <hyperlink ref="Q242" r:id="rId87"/>
    <hyperlink ref="Q243" r:id="rId88"/>
    <hyperlink ref="Q244" r:id="rId89"/>
    <hyperlink ref="Q245" r:id="rId90"/>
    <hyperlink ref="Q246" r:id="rId91"/>
    <hyperlink ref="Q247" r:id="rId92"/>
    <hyperlink ref="Q248" r:id="rId93"/>
    <hyperlink ref="Q250" r:id="rId94"/>
    <hyperlink ref="Q249" r:id="rId95"/>
    <hyperlink ref="Q251" r:id="rId96"/>
    <hyperlink ref="Q252" r:id="rId97"/>
    <hyperlink ref="Q253" r:id="rId98"/>
    <hyperlink ref="Q254" r:id="rId99"/>
    <hyperlink ref="Q188" r:id="rId100"/>
    <hyperlink ref="Q187" r:id="rId101"/>
    <hyperlink ref="Q259" r:id="rId102"/>
    <hyperlink ref="Q260" r:id="rId103"/>
    <hyperlink ref="Q261" r:id="rId104"/>
    <hyperlink ref="Q262" r:id="rId105"/>
    <hyperlink ref="Q263" r:id="rId106"/>
    <hyperlink ref="Q264" r:id="rId107"/>
    <hyperlink ref="Q265" r:id="rId108"/>
    <hyperlink ref="Q266" r:id="rId109"/>
    <hyperlink ref="Q267" r:id="rId110"/>
    <hyperlink ref="Q268" r:id="rId111"/>
    <hyperlink ref="Q269" r:id="rId112"/>
    <hyperlink ref="Q270" r:id="rId113"/>
    <hyperlink ref="Q271" r:id="rId114"/>
    <hyperlink ref="Q277" r:id="rId115"/>
    <hyperlink ref="Q278" r:id="rId116"/>
    <hyperlink ref="Q279" r:id="rId117"/>
    <hyperlink ref="Q280" r:id="rId118"/>
    <hyperlink ref="Q281" r:id="rId119"/>
    <hyperlink ref="Q272" r:id="rId120"/>
    <hyperlink ref="Q283:Q292" r:id="rId121" display="secretariainterior@quindio.gov.co"/>
    <hyperlink ref="Q287" r:id="rId122"/>
    <hyperlink ref="Q295" r:id="rId123"/>
    <hyperlink ref="Q296" r:id="rId124"/>
    <hyperlink ref="Q297" r:id="rId125"/>
    <hyperlink ref="Q298:Q300" r:id="rId126" display="secretariainterior@quindio.gov.co"/>
    <hyperlink ref="Q302" r:id="rId127"/>
    <hyperlink ref="Q303:Q304" r:id="rId128" display="secretariainterior@quindio.gov.co"/>
    <hyperlink ref="Q304:Q326" r:id="rId129" display="secretariainterior@quindio.gov.co"/>
    <hyperlink ref="Q276" r:id="rId130"/>
    <hyperlink ref="Q284" r:id="rId131"/>
    <hyperlink ref="Q288" r:id="rId132"/>
    <hyperlink ref="Q299" r:id="rId133"/>
    <hyperlink ref="Q305" r:id="rId134"/>
    <hyperlink ref="Q282" r:id="rId135"/>
    <hyperlink ref="Q310" r:id="rId136"/>
    <hyperlink ref="Q311" r:id="rId137"/>
    <hyperlink ref="Q312" r:id="rId138"/>
    <hyperlink ref="Q313" r:id="rId139"/>
    <hyperlink ref="Q314" r:id="rId140"/>
    <hyperlink ref="Q315" r:id="rId141"/>
    <hyperlink ref="Q316" r:id="rId142"/>
    <hyperlink ref="Q317" r:id="rId143"/>
    <hyperlink ref="Q318" r:id="rId144"/>
    <hyperlink ref="Q319" r:id="rId145"/>
    <hyperlink ref="Q320:Q323" r:id="rId146" display="secretariainterior@quindio.gov.co"/>
    <hyperlink ref="Q324" r:id="rId147"/>
    <hyperlink ref="Q320" r:id="rId148"/>
    <hyperlink ref="Q321" r:id="rId149"/>
    <hyperlink ref="Q323" r:id="rId150"/>
    <hyperlink ref="Q325" r:id="rId151"/>
    <hyperlink ref="Q326" r:id="rId152"/>
    <hyperlink ref="Q274" r:id="rId153"/>
    <hyperlink ref="Q275" r:id="rId154"/>
    <hyperlink ref="Q285" r:id="rId155"/>
    <hyperlink ref="Q286" r:id="rId156"/>
    <hyperlink ref="Q301" r:id="rId157"/>
    <hyperlink ref="Q291" r:id="rId158"/>
    <hyperlink ref="Q322" r:id="rId159"/>
    <hyperlink ref="Q273" r:id="rId160"/>
    <hyperlink ref="Q327" r:id="rId161"/>
    <hyperlink ref="Q328" r:id="rId162"/>
    <hyperlink ref="Q329" r:id="rId163"/>
    <hyperlink ref="Q330" r:id="rId164"/>
    <hyperlink ref="Q331" r:id="rId165"/>
    <hyperlink ref="Q332" r:id="rId166"/>
    <hyperlink ref="Q333" r:id="rId167"/>
    <hyperlink ref="Q334" r:id="rId168"/>
    <hyperlink ref="Q338" r:id="rId169"/>
    <hyperlink ref="Q339" r:id="rId170"/>
    <hyperlink ref="Q337" r:id="rId171"/>
    <hyperlink ref="Q336" r:id="rId172"/>
    <hyperlink ref="Q335" r:id="rId173"/>
    <hyperlink ref="Q340" r:id="rId174"/>
    <hyperlink ref="Q342" r:id="rId175"/>
    <hyperlink ref="Q344" r:id="rId176"/>
    <hyperlink ref="Q346" r:id="rId177"/>
    <hyperlink ref="Q347" r:id="rId178"/>
    <hyperlink ref="Q348" r:id="rId179"/>
    <hyperlink ref="Q349" r:id="rId180"/>
    <hyperlink ref="Q350" r:id="rId181"/>
    <hyperlink ref="Q345" r:id="rId182"/>
    <hyperlink ref="Q341" r:id="rId183"/>
    <hyperlink ref="Q343" r:id="rId184"/>
    <hyperlink ref="Q358" r:id="rId185"/>
    <hyperlink ref="Q359" r:id="rId186"/>
    <hyperlink ref="Q360" r:id="rId187"/>
    <hyperlink ref="Q361" r:id="rId188"/>
    <hyperlink ref="Q362" r:id="rId189"/>
    <hyperlink ref="Q363" r:id="rId190"/>
    <hyperlink ref="Q364" r:id="rId191"/>
    <hyperlink ref="Q365" r:id="rId192"/>
    <hyperlink ref="Q366" r:id="rId193"/>
    <hyperlink ref="Q367" r:id="rId194"/>
    <hyperlink ref="Q368" r:id="rId195"/>
    <hyperlink ref="Q369" r:id="rId196"/>
    <hyperlink ref="Q370" r:id="rId197"/>
    <hyperlink ref="Q371" r:id="rId198"/>
    <hyperlink ref="Q372" r:id="rId199"/>
    <hyperlink ref="Q373" r:id="rId200"/>
    <hyperlink ref="Q374" r:id="rId201"/>
    <hyperlink ref="Q375" r:id="rId202"/>
    <hyperlink ref="Q376" r:id="rId203"/>
    <hyperlink ref="Q377" r:id="rId204"/>
    <hyperlink ref="Q378" r:id="rId205"/>
    <hyperlink ref="Q379" r:id="rId206"/>
    <hyperlink ref="Q380" r:id="rId207"/>
    <hyperlink ref="Q381" r:id="rId208"/>
    <hyperlink ref="Q382" r:id="rId209"/>
    <hyperlink ref="Q384" r:id="rId210"/>
    <hyperlink ref="Q385" r:id="rId211"/>
    <hyperlink ref="Q386" r:id="rId212"/>
    <hyperlink ref="Q387" r:id="rId213"/>
    <hyperlink ref="Q388" r:id="rId214"/>
    <hyperlink ref="Q389" r:id="rId215"/>
    <hyperlink ref="Q390" r:id="rId216"/>
    <hyperlink ref="Q391" r:id="rId217"/>
    <hyperlink ref="Q392" r:id="rId218"/>
    <hyperlink ref="Q393" r:id="rId219"/>
    <hyperlink ref="Q394" r:id="rId220"/>
    <hyperlink ref="Q395" r:id="rId221"/>
    <hyperlink ref="Q396" r:id="rId222"/>
    <hyperlink ref="Q397" r:id="rId223"/>
    <hyperlink ref="Q398" r:id="rId224"/>
    <hyperlink ref="Q399" r:id="rId225"/>
    <hyperlink ref="Q400" r:id="rId226"/>
    <hyperlink ref="Q401" r:id="rId227"/>
    <hyperlink ref="Q402" r:id="rId228"/>
    <hyperlink ref="Q403" r:id="rId229"/>
    <hyperlink ref="Q404" r:id="rId230"/>
    <hyperlink ref="Q405" r:id="rId231"/>
    <hyperlink ref="Q406" r:id="rId232"/>
    <hyperlink ref="Q407" r:id="rId233"/>
    <hyperlink ref="Q408" r:id="rId234"/>
    <hyperlink ref="Q409" r:id="rId235"/>
    <hyperlink ref="Q410" r:id="rId236"/>
    <hyperlink ref="Q411" r:id="rId237"/>
    <hyperlink ref="Q412" r:id="rId238"/>
    <hyperlink ref="Q413" r:id="rId239"/>
    <hyperlink ref="Q414" r:id="rId240"/>
    <hyperlink ref="Q415" r:id="rId241"/>
    <hyperlink ref="Q416" r:id="rId242"/>
    <hyperlink ref="Q417" r:id="rId243"/>
    <hyperlink ref="Q418" r:id="rId244"/>
    <hyperlink ref="Q419" r:id="rId245"/>
    <hyperlink ref="Q421" r:id="rId246"/>
    <hyperlink ref="Q422" r:id="rId247"/>
    <hyperlink ref="Q423" r:id="rId248"/>
    <hyperlink ref="Q424" r:id="rId249"/>
    <hyperlink ref="Q425" r:id="rId250"/>
    <hyperlink ref="Q426" r:id="rId251"/>
    <hyperlink ref="Q428" r:id="rId252"/>
    <hyperlink ref="Q429" r:id="rId253"/>
    <hyperlink ref="Q430" r:id="rId254"/>
    <hyperlink ref="Q431" r:id="rId255"/>
    <hyperlink ref="Q432" r:id="rId256"/>
    <hyperlink ref="Q433" r:id="rId257"/>
    <hyperlink ref="Q434" r:id="rId258"/>
    <hyperlink ref="Q435" r:id="rId259"/>
    <hyperlink ref="Q436" r:id="rId260"/>
    <hyperlink ref="Q437" r:id="rId261"/>
    <hyperlink ref="Q438" r:id="rId262"/>
    <hyperlink ref="Q439" r:id="rId263"/>
    <hyperlink ref="Q440" r:id="rId264"/>
    <hyperlink ref="Q441" r:id="rId265"/>
    <hyperlink ref="Q442" r:id="rId266"/>
    <hyperlink ref="Q443" r:id="rId267"/>
    <hyperlink ref="Q444" r:id="rId268"/>
    <hyperlink ref="Q445" r:id="rId269"/>
    <hyperlink ref="Q446" r:id="rId270"/>
    <hyperlink ref="Q447" r:id="rId271"/>
    <hyperlink ref="Q448" r:id="rId272"/>
    <hyperlink ref="Q449" r:id="rId273"/>
    <hyperlink ref="Q450" r:id="rId274"/>
    <hyperlink ref="Q451" r:id="rId275"/>
    <hyperlink ref="Q452" r:id="rId276"/>
    <hyperlink ref="Q453" r:id="rId277"/>
    <hyperlink ref="Q454" r:id="rId278"/>
    <hyperlink ref="Q455" r:id="rId279"/>
    <hyperlink ref="Q456" r:id="rId280"/>
    <hyperlink ref="Q457" r:id="rId281"/>
    <hyperlink ref="Q458" r:id="rId282"/>
    <hyperlink ref="Q459" r:id="rId283"/>
    <hyperlink ref="Q460" r:id="rId284"/>
    <hyperlink ref="Q461" r:id="rId285"/>
    <hyperlink ref="Q462" r:id="rId286"/>
    <hyperlink ref="Q463" r:id="rId287"/>
    <hyperlink ref="Q464" r:id="rId288"/>
    <hyperlink ref="Q465" r:id="rId289"/>
    <hyperlink ref="Q466" r:id="rId290"/>
    <hyperlink ref="Q467" r:id="rId291"/>
    <hyperlink ref="Q468" r:id="rId292"/>
    <hyperlink ref="Q469" r:id="rId293"/>
    <hyperlink ref="Q470" r:id="rId294"/>
    <hyperlink ref="Q471" r:id="rId295"/>
    <hyperlink ref="Q472" r:id="rId296"/>
    <hyperlink ref="Q473" r:id="rId297"/>
    <hyperlink ref="Q474" r:id="rId298"/>
    <hyperlink ref="Q475" r:id="rId299"/>
    <hyperlink ref="Q476" r:id="rId300"/>
    <hyperlink ref="Q477" r:id="rId301"/>
    <hyperlink ref="Q478" r:id="rId302"/>
    <hyperlink ref="Q479" r:id="rId303"/>
    <hyperlink ref="Q480" r:id="rId304"/>
    <hyperlink ref="Q481" r:id="rId305"/>
    <hyperlink ref="Q482" r:id="rId306"/>
    <hyperlink ref="Q483" r:id="rId307"/>
    <hyperlink ref="Q484" r:id="rId308"/>
    <hyperlink ref="Q485" r:id="rId309"/>
    <hyperlink ref="Q486" r:id="rId310"/>
    <hyperlink ref="Q487" r:id="rId311"/>
    <hyperlink ref="Q488" r:id="rId312"/>
    <hyperlink ref="Q489" r:id="rId313"/>
    <hyperlink ref="Q490" r:id="rId314"/>
    <hyperlink ref="Q491" r:id="rId315"/>
    <hyperlink ref="Q492" r:id="rId316"/>
    <hyperlink ref="Q493" r:id="rId317"/>
    <hyperlink ref="Q494" r:id="rId318"/>
    <hyperlink ref="Q495" r:id="rId319"/>
    <hyperlink ref="Q496" r:id="rId320"/>
    <hyperlink ref="Q497" r:id="rId321"/>
    <hyperlink ref="Q498" r:id="rId322"/>
    <hyperlink ref="Q499" r:id="rId323"/>
    <hyperlink ref="Q500" r:id="rId324"/>
    <hyperlink ref="Q501" r:id="rId325"/>
    <hyperlink ref="Q502" r:id="rId326"/>
    <hyperlink ref="Q503" r:id="rId327"/>
    <hyperlink ref="Q504" r:id="rId328"/>
    <hyperlink ref="Q505" r:id="rId329"/>
    <hyperlink ref="Q506" r:id="rId330"/>
    <hyperlink ref="Q507" r:id="rId331"/>
    <hyperlink ref="Q515" r:id="rId332"/>
    <hyperlink ref="Q516" r:id="rId333"/>
    <hyperlink ref="Q509" r:id="rId334"/>
    <hyperlink ref="Q513" r:id="rId335"/>
    <hyperlink ref="Q523" r:id="rId336"/>
    <hyperlink ref="Q525" r:id="rId337"/>
    <hyperlink ref="Q514" r:id="rId338"/>
    <hyperlink ref="Q518" r:id="rId339"/>
    <hyperlink ref="Q519" r:id="rId340"/>
    <hyperlink ref="Q520" r:id="rId341"/>
    <hyperlink ref="Q522" r:id="rId342"/>
    <hyperlink ref="Q512" r:id="rId343"/>
    <hyperlink ref="Q508" r:id="rId344"/>
    <hyperlink ref="Q524" r:id="rId345"/>
    <hyperlink ref="Q527" r:id="rId346"/>
    <hyperlink ref="Q526" r:id="rId347"/>
    <hyperlink ref="Q528" r:id="rId348"/>
    <hyperlink ref="Q543" r:id="rId349"/>
    <hyperlink ref="Q542" r:id="rId350"/>
    <hyperlink ref="Q544" r:id="rId351"/>
    <hyperlink ref="Q531" r:id="rId352"/>
    <hyperlink ref="Q530" r:id="rId353"/>
    <hyperlink ref="Q532" r:id="rId354"/>
    <hyperlink ref="Q533" r:id="rId355"/>
    <hyperlink ref="Q534" r:id="rId356"/>
    <hyperlink ref="Q535" r:id="rId357"/>
    <hyperlink ref="Q529" r:id="rId358"/>
    <hyperlink ref="Q541" r:id="rId359"/>
    <hyperlink ref="Q539" r:id="rId360"/>
    <hyperlink ref="Q538" r:id="rId361"/>
    <hyperlink ref="Q536" r:id="rId362"/>
    <hyperlink ref="Q537" r:id="rId363"/>
    <hyperlink ref="Q545" r:id="rId364"/>
    <hyperlink ref="Q510" r:id="rId365"/>
    <hyperlink ref="Q540" r:id="rId366"/>
    <hyperlink ref="Q511" r:id="rId367"/>
    <hyperlink ref="Q546" r:id="rId368"/>
    <hyperlink ref="Q521" r:id="rId369"/>
    <hyperlink ref="Q547" r:id="rId370"/>
    <hyperlink ref="Q548" r:id="rId371"/>
    <hyperlink ref="Q549" r:id="rId372"/>
    <hyperlink ref="Q550" r:id="rId373"/>
    <hyperlink ref="Q551" r:id="rId374"/>
    <hyperlink ref="Q552" r:id="rId375"/>
    <hyperlink ref="Q553" r:id="rId376"/>
    <hyperlink ref="Q554" r:id="rId377"/>
    <hyperlink ref="Q383" r:id="rId378"/>
    <hyperlink ref="Q427" r:id="rId379"/>
    <hyperlink ref="Q555" r:id="rId380"/>
    <hyperlink ref="Q556" r:id="rId381"/>
    <hyperlink ref="Q557" r:id="rId382"/>
    <hyperlink ref="Q558" r:id="rId383"/>
    <hyperlink ref="Q559" r:id="rId384"/>
    <hyperlink ref="Q560" r:id="rId385"/>
    <hyperlink ref="Q561" r:id="rId386"/>
    <hyperlink ref="Q562" r:id="rId387"/>
    <hyperlink ref="Q563" r:id="rId388"/>
    <hyperlink ref="Q564" r:id="rId389"/>
    <hyperlink ref="Q565" r:id="rId390"/>
    <hyperlink ref="Q566" r:id="rId391"/>
    <hyperlink ref="Q567" r:id="rId392"/>
    <hyperlink ref="Q573:Q581" r:id="rId393" display="secretariotic@gobernacionquindio.gov.co"/>
    <hyperlink ref="Q568" r:id="rId394"/>
    <hyperlink ref="Q569" r:id="rId395"/>
    <hyperlink ref="Q570" r:id="rId396"/>
    <hyperlink ref="Q571" r:id="rId397"/>
    <hyperlink ref="Q572" r:id="rId398"/>
    <hyperlink ref="Q577" r:id="rId399"/>
    <hyperlink ref="Q579" r:id="rId400"/>
    <hyperlink ref="Q580" r:id="rId401"/>
    <hyperlink ref="Q581" r:id="rId402"/>
    <hyperlink ref="Q574" r:id="rId403"/>
    <hyperlink ref="Q582" r:id="rId404"/>
    <hyperlink ref="Q575" r:id="rId405"/>
    <hyperlink ref="Q586" r:id="rId406"/>
    <hyperlink ref="Q588" r:id="rId407"/>
    <hyperlink ref="Q590:Q595" r:id="rId408" display="turismoindustriaycomercio@quindio.gov.co"/>
    <hyperlink ref="Q589" r:id="rId409"/>
    <hyperlink ref="Q587" r:id="rId410"/>
    <hyperlink ref="Q585" r:id="rId411"/>
    <hyperlink ref="Q595" r:id="rId412"/>
    <hyperlink ref="Q596" r:id="rId413"/>
    <hyperlink ref="Q597" r:id="rId414"/>
    <hyperlink ref="Q583" r:id="rId415"/>
    <hyperlink ref="Q584" r:id="rId416"/>
    <hyperlink ref="Q598" r:id="rId417"/>
    <hyperlink ref="Q2" r:id="rId418"/>
    <hyperlink ref="Q3" r:id="rId419"/>
    <hyperlink ref="Q4" r:id="rId420"/>
    <hyperlink ref="Q5" r:id="rId421"/>
    <hyperlink ref="Q6" r:id="rId422"/>
    <hyperlink ref="Q7" r:id="rId423"/>
    <hyperlink ref="Q8" r:id="rId424"/>
    <hyperlink ref="Q9" r:id="rId425"/>
    <hyperlink ref="Q10" r:id="rId426"/>
    <hyperlink ref="Q11" r:id="rId427"/>
    <hyperlink ref="Q12" r:id="rId428"/>
    <hyperlink ref="Q13" r:id="rId429"/>
    <hyperlink ref="Q14" r:id="rId430"/>
    <hyperlink ref="Q70:Q107" r:id="rId431" display="agricultura@gobernacionquindio.gov.co"/>
    <hyperlink ref="Q110" r:id="rId432"/>
    <hyperlink ref="Q112" r:id="rId433"/>
    <hyperlink ref="Q114" r:id="rId434"/>
    <hyperlink ref="Q116" r:id="rId435"/>
    <hyperlink ref="Q118" r:id="rId436"/>
    <hyperlink ref="Q111" r:id="rId437"/>
    <hyperlink ref="Q113" r:id="rId438"/>
    <hyperlink ref="Q115" r:id="rId439"/>
    <hyperlink ref="Q117" r:id="rId440"/>
    <hyperlink ref="Q25" r:id="rId441"/>
  </hyperlinks>
  <pageMargins left="0.75" right="0.75" top="1" bottom="1" header="0.5" footer="0.5"/>
  <pageSetup orientation="portrait" r:id="rId442"/>
  <legacyDrawing r:id="rId4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F1" workbookViewId="0">
      <selection activeCell="G11" sqref="G11"/>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AUXADMINISTRA47</dc:creator>
  <cp:keywords/>
  <dc:description/>
  <cp:lastModifiedBy>Valentina Clavijo</cp:lastModifiedBy>
  <dcterms:created xsi:type="dcterms:W3CDTF">2020-03-05T16:05:51Z</dcterms:created>
  <dcterms:modified xsi:type="dcterms:W3CDTF">2020-08-14T14:37:24Z</dcterms:modified>
  <cp:category/>
  <cp:contentStatus/>
</cp:coreProperties>
</file>