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uzma 2018\Temas oficina\Consejo de politica social\Consejo politica social ABRIL - diciembre-\"/>
    </mc:Choice>
  </mc:AlternateContent>
  <bookViews>
    <workbookView xWindow="0" yWindow="0" windowWidth="20496" windowHeight="6852" tabRatio="414"/>
  </bookViews>
  <sheets>
    <sheet name="PLAN DECENAL PC DISCAPACIDAD" sheetId="1" r:id="rId1"/>
    <sheet name="Hoja1" sheetId="2" r:id="rId2"/>
    <sheet name="Hoja2" sheetId="3" r:id="rId3"/>
    <sheet name="indicadores critico 2017" sheetId="4" r:id="rId4"/>
    <sheet name="Hoja3" sheetId="5" r:id="rId5"/>
  </sheets>
  <definedNames>
    <definedName name="_xlnm.Print_Titles" localSheetId="0">'PLAN DECENAL PC DISCAPACIDAD'!$1:$3</definedName>
  </definedNames>
  <calcPr calcId="152511"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2" i="3" l="1"/>
  <c r="M137" i="3" l="1"/>
  <c r="F137" i="3"/>
  <c r="M109" i="3"/>
  <c r="F110" i="3"/>
  <c r="F83" i="3"/>
  <c r="M83" i="3"/>
  <c r="M160" i="5" l="1"/>
  <c r="M158" i="5"/>
  <c r="M157" i="5"/>
  <c r="M156" i="5"/>
  <c r="M155" i="5"/>
  <c r="M151" i="5"/>
  <c r="M148" i="5"/>
  <c r="M146" i="5"/>
  <c r="M145" i="5"/>
  <c r="M143" i="5"/>
  <c r="M142" i="5"/>
  <c r="M141" i="5"/>
  <c r="M137" i="5"/>
  <c r="M136" i="5"/>
  <c r="M135" i="5"/>
  <c r="M133" i="5"/>
  <c r="M132" i="5"/>
  <c r="M131" i="5"/>
  <c r="M130" i="5"/>
  <c r="M129" i="5"/>
  <c r="M128" i="5"/>
  <c r="M125" i="5"/>
  <c r="M123" i="5"/>
  <c r="M121" i="5"/>
  <c r="M120" i="5"/>
  <c r="M117" i="5"/>
  <c r="M116" i="5"/>
  <c r="M114" i="5"/>
  <c r="M113" i="5"/>
  <c r="M112" i="5"/>
  <c r="M108" i="5"/>
  <c r="M107" i="5"/>
  <c r="M106" i="5"/>
  <c r="M104" i="5"/>
  <c r="M101" i="5"/>
  <c r="M99" i="5"/>
  <c r="M98" i="5"/>
  <c r="M97" i="5"/>
  <c r="M94" i="5"/>
  <c r="M92" i="5"/>
  <c r="M89" i="5"/>
  <c r="M86" i="5"/>
  <c r="M85" i="5"/>
  <c r="M81" i="5"/>
  <c r="M80" i="5"/>
  <c r="M78" i="5"/>
  <c r="M77" i="5"/>
  <c r="M66" i="5"/>
  <c r="M63" i="5"/>
  <c r="M61" i="5"/>
  <c r="M59" i="5"/>
  <c r="M58" i="5"/>
  <c r="M56" i="5"/>
  <c r="M54" i="5"/>
  <c r="M47" i="5"/>
  <c r="M46" i="5"/>
  <c r="M45" i="5"/>
  <c r="M44" i="5"/>
  <c r="M42" i="5"/>
  <c r="M40" i="5"/>
  <c r="M39" i="5"/>
  <c r="M37" i="5"/>
  <c r="M36" i="5"/>
  <c r="M35" i="5"/>
  <c r="M34" i="5"/>
  <c r="M32" i="5"/>
  <c r="M31" i="5"/>
  <c r="M30" i="5"/>
  <c r="M28" i="5"/>
  <c r="M24" i="5"/>
  <c r="M22" i="5"/>
  <c r="M21" i="5"/>
  <c r="M20" i="5"/>
  <c r="M19" i="5"/>
  <c r="M17" i="5"/>
  <c r="M16" i="5"/>
  <c r="M13" i="5"/>
  <c r="M11" i="5"/>
  <c r="M10" i="5"/>
  <c r="M9" i="5"/>
  <c r="M8" i="5"/>
  <c r="M7" i="5"/>
  <c r="M6" i="5"/>
  <c r="M4" i="5"/>
  <c r="M160" i="4" l="1"/>
  <c r="M158" i="4"/>
  <c r="M157" i="4"/>
  <c r="M156" i="4"/>
  <c r="M155" i="4"/>
  <c r="M151" i="4"/>
  <c r="M148" i="4"/>
  <c r="M146" i="4"/>
  <c r="M145" i="4"/>
  <c r="M143" i="4"/>
  <c r="M142" i="4"/>
  <c r="M141" i="4"/>
  <c r="M137" i="4"/>
  <c r="M136" i="4"/>
  <c r="M135" i="4"/>
  <c r="M133" i="4"/>
  <c r="M132" i="4"/>
  <c r="M131" i="4"/>
  <c r="M130" i="4"/>
  <c r="M129" i="4"/>
  <c r="M128" i="4"/>
  <c r="M125" i="4"/>
  <c r="M123" i="4"/>
  <c r="M121" i="4"/>
  <c r="M120" i="4"/>
  <c r="M117" i="4"/>
  <c r="M116" i="4"/>
  <c r="M114" i="4"/>
  <c r="M113" i="4"/>
  <c r="M112" i="4"/>
  <c r="M108" i="4"/>
  <c r="M107" i="4"/>
  <c r="M106" i="4"/>
  <c r="M104" i="4"/>
  <c r="M101" i="4"/>
  <c r="M99" i="4"/>
  <c r="M98" i="4"/>
  <c r="M97" i="4"/>
  <c r="M94" i="4"/>
  <c r="M92" i="4"/>
  <c r="M89" i="4"/>
  <c r="M86" i="4"/>
  <c r="M85" i="4"/>
  <c r="M81" i="4"/>
  <c r="M80" i="4"/>
  <c r="M78" i="4"/>
  <c r="M77" i="4"/>
  <c r="M66" i="4"/>
  <c r="M63" i="4"/>
  <c r="M61" i="4"/>
  <c r="M59" i="4"/>
  <c r="M58" i="4"/>
  <c r="M56" i="4"/>
  <c r="M54" i="4"/>
  <c r="M47" i="4"/>
  <c r="M46" i="4"/>
  <c r="M45" i="4"/>
  <c r="M44" i="4"/>
  <c r="M42" i="4"/>
  <c r="M40" i="4"/>
  <c r="M39" i="4"/>
  <c r="M37" i="4"/>
  <c r="M36" i="4"/>
  <c r="M35" i="4"/>
  <c r="M34" i="4"/>
  <c r="M32" i="4"/>
  <c r="M31" i="4"/>
  <c r="M30" i="4"/>
  <c r="M28" i="4"/>
  <c r="M24" i="4"/>
  <c r="M22" i="4"/>
  <c r="M21" i="4"/>
  <c r="M20" i="4"/>
  <c r="M19" i="4"/>
  <c r="M17" i="4"/>
  <c r="M16" i="4"/>
  <c r="M13" i="4"/>
  <c r="M11" i="4"/>
  <c r="M10" i="4"/>
  <c r="M9" i="4"/>
  <c r="M8" i="4"/>
  <c r="M7" i="4"/>
  <c r="M6" i="4"/>
  <c r="M4" i="4"/>
  <c r="L29" i="3" l="1"/>
  <c r="E29" i="3"/>
  <c r="Y12" i="2" l="1"/>
  <c r="X12" i="2"/>
  <c r="W12" i="2"/>
  <c r="V12" i="2"/>
  <c r="U12" i="2"/>
  <c r="T12" i="2"/>
  <c r="Z11" i="2"/>
  <c r="Z10" i="2"/>
  <c r="Z9" i="2"/>
  <c r="Z8" i="2"/>
  <c r="Z7" i="2"/>
  <c r="R12" i="2"/>
  <c r="Q12" i="2"/>
  <c r="P12" i="2"/>
  <c r="O12" i="2"/>
  <c r="N12" i="2"/>
  <c r="M12" i="2"/>
  <c r="K12" i="2"/>
  <c r="J12" i="2"/>
  <c r="I12" i="2"/>
  <c r="G12" i="2"/>
  <c r="F12" i="2"/>
  <c r="S11" i="2"/>
  <c r="L11" i="2"/>
  <c r="S10" i="2"/>
  <c r="L10" i="2"/>
  <c r="S9" i="2"/>
  <c r="L9" i="2"/>
  <c r="S8" i="2"/>
  <c r="L8" i="2"/>
  <c r="S7" i="2"/>
  <c r="S12" i="2" s="1"/>
  <c r="L7" i="2"/>
  <c r="L12" i="2" l="1"/>
  <c r="Z12" i="2"/>
  <c r="M4" i="1"/>
  <c r="M130" i="1"/>
  <c r="M28" i="1"/>
  <c r="M16" i="1"/>
  <c r="M17" i="1"/>
  <c r="M6" i="1"/>
  <c r="M81" i="1" l="1"/>
  <c r="M143" i="1"/>
  <c r="M121" i="1"/>
  <c r="M104" i="1"/>
  <c r="M86" i="1"/>
  <c r="M78" i="1"/>
  <c r="M11" i="1"/>
  <c r="M158" i="1"/>
  <c r="M151" i="1"/>
  <c r="M106" i="1"/>
  <c r="M34" i="1"/>
  <c r="M21" i="1"/>
  <c r="M20" i="1"/>
  <c r="M19" i="1"/>
  <c r="M7" i="1"/>
  <c r="M160" i="1"/>
  <c r="M157" i="1"/>
  <c r="M156" i="1"/>
  <c r="M155" i="1"/>
  <c r="M148" i="1"/>
  <c r="M146" i="1"/>
  <c r="M145" i="1"/>
  <c r="M142" i="1"/>
  <c r="M141" i="1"/>
  <c r="M137" i="1"/>
  <c r="M136" i="1"/>
  <c r="M135" i="1"/>
  <c r="M133" i="1"/>
  <c r="M132" i="1"/>
  <c r="M131" i="1"/>
  <c r="M129" i="1"/>
  <c r="M128" i="1"/>
  <c r="M125" i="1"/>
  <c r="M123" i="1"/>
  <c r="M120" i="1"/>
  <c r="M117" i="1"/>
  <c r="M116" i="1"/>
  <c r="M114" i="1"/>
  <c r="M113" i="1"/>
  <c r="M112" i="1"/>
  <c r="M108" i="1"/>
  <c r="M107" i="1"/>
  <c r="M101" i="1"/>
  <c r="M99" i="1"/>
  <c r="M98" i="1"/>
  <c r="M97" i="1"/>
  <c r="M94" i="1"/>
  <c r="M92" i="1"/>
  <c r="M89" i="1"/>
  <c r="M85" i="1"/>
  <c r="M80" i="1"/>
  <c r="M77" i="1"/>
  <c r="M66" i="1"/>
  <c r="M63" i="1"/>
  <c r="M61" i="1"/>
  <c r="M59" i="1"/>
  <c r="M58" i="1"/>
  <c r="M56" i="1"/>
  <c r="M54" i="1"/>
  <c r="M47" i="1"/>
  <c r="M46" i="1"/>
  <c r="M45" i="1"/>
  <c r="M44" i="1"/>
  <c r="M42" i="1"/>
  <c r="M40" i="1"/>
  <c r="M39" i="1"/>
  <c r="M37" i="1"/>
  <c r="M36" i="1"/>
  <c r="M35" i="1"/>
  <c r="M32" i="1"/>
  <c r="M31" i="1"/>
  <c r="M30" i="1"/>
  <c r="M24" i="1"/>
  <c r="M22" i="1"/>
  <c r="M13" i="1"/>
  <c r="M10" i="1"/>
  <c r="M9" i="1"/>
  <c r="M8" i="1"/>
</calcChain>
</file>

<file path=xl/comments1.xml><?xml version="1.0" encoding="utf-8"?>
<comments xmlns="http://schemas.openxmlformats.org/spreadsheetml/2006/main">
  <authors>
    <author>Usuario</author>
  </authors>
  <commentList>
    <comment ref="P10" authorId="0" shapeId="0">
      <text>
        <r>
          <rPr>
            <b/>
            <sz val="9"/>
            <color indexed="81"/>
            <rFont val="Tahoma"/>
            <family val="2"/>
          </rPr>
          <t>Registraba 3 y son 2</t>
        </r>
      </text>
    </comment>
    <comment ref="Q10" authorId="0" shapeId="0">
      <text>
        <r>
          <rPr>
            <b/>
            <sz val="9"/>
            <color indexed="81"/>
            <rFont val="Tahoma"/>
            <family val="2"/>
          </rPr>
          <t>Registraba 29 y son 31</t>
        </r>
      </text>
    </comment>
    <comment ref="R10" authorId="0" shapeId="0">
      <text>
        <r>
          <rPr>
            <b/>
            <sz val="9"/>
            <color indexed="81"/>
            <rFont val="Tahoma"/>
            <family val="2"/>
          </rPr>
          <t>Registraba 7 y son 6</t>
        </r>
      </text>
    </comment>
    <comment ref="P11" authorId="0" shapeId="0">
      <text>
        <r>
          <rPr>
            <b/>
            <sz val="9"/>
            <color indexed="81"/>
            <rFont val="Tahoma"/>
            <family val="2"/>
          </rPr>
          <t>Registra 1 y son 2</t>
        </r>
      </text>
    </comment>
    <comment ref="R11" authorId="0" shapeId="0">
      <text>
        <r>
          <rPr>
            <b/>
            <sz val="9"/>
            <color indexed="81"/>
            <rFont val="Tahoma"/>
            <family val="2"/>
          </rPr>
          <t>Registra 5 y son 4</t>
        </r>
      </text>
    </comment>
  </commentList>
</comments>
</file>

<file path=xl/sharedStrings.xml><?xml version="1.0" encoding="utf-8"?>
<sst xmlns="http://schemas.openxmlformats.org/spreadsheetml/2006/main" count="4101" uniqueCount="856">
  <si>
    <t>Secretaría de Familia,  Secretaría de Planeación, Alcaldías, Comité Departamental, Universidades</t>
  </si>
  <si>
    <t>Incluir una cátedra en el currículo de formación académica profesionales en ingeniería civiles, eléctricos, mecánicos, arquitectos y otros, sobre diseño universal y normas estandarizadas de acuerdo a los principio de accesibilidad.</t>
  </si>
  <si>
    <t>Modelo de la cátedra diseñado, acta de reunión, acta de incorporación de la cátedra, registros fotográficos y reportes de avance</t>
  </si>
  <si>
    <t>Catedra incorporada y desarrollada en los procesos de formación de las Carreras Profesionales de Ingenierías, Arquitectura, Cbras Civiles del Departamento.</t>
  </si>
  <si>
    <t>Promover y aumentar la catedra de diseño universal en Carreras Profesionales de Ingeniería, Arquitectura, Obras Civiles para garantizar el principio de accesibilidad</t>
  </si>
  <si>
    <t>Consolidar un observatorio de políticas públicas de discapacidad.</t>
  </si>
  <si>
    <t>Acta de constitución del OPP, Reporte técnico de la implementación del observatorio de políticas públicas, actas de reunión, informes emitidos por el observatorio</t>
  </si>
  <si>
    <t>Observatorio de Políticas Públias operando</t>
  </si>
  <si>
    <t>Línea 5.3 Capacidad sin Límites desde la Atención Diferencial.</t>
  </si>
  <si>
    <t>Eje 5. Reconocimiento de la diversidad</t>
  </si>
  <si>
    <t>Facilitar la accesibilidad a sitios virtuales (WEB) públicos</t>
  </si>
  <si>
    <t>Reporte de las páginas WEB funcionando</t>
  </si>
  <si>
    <t>Páginas Web institucionales con criterios de accesiblidad operando en el departamento del Quindío.</t>
  </si>
  <si>
    <t>Secretaría de Familia,  Secretaría de Planeación, Alcaldías, Comité Departamental, Comites Municipales. TICs</t>
  </si>
  <si>
    <t>Adaptación de páginas web institucionales de manera accesible y que incluya información sobre discapacidad</t>
  </si>
  <si>
    <t>Reporte del total de sitios virtuales</t>
  </si>
  <si>
    <t>Numero de Sitios Virtuales públicos operando</t>
  </si>
  <si>
    <t>Secretaría de Familia,  Secretaría de Planeación, Alcaldías, Comité Departamental, Comites Municipales. Infraestructura</t>
  </si>
  <si>
    <t>Inclusión del tema de accesibilidad en todas las escalas de planificación municipal (POT, Planes Parciales, Piezas Intermedias de Planificación, Plan de Desarrollo Municipal, Planes sectoriales)</t>
  </si>
  <si>
    <t>POT y otros planes con criterios de accesibildiad</t>
  </si>
  <si>
    <t>POT, Planes Parciales, Piezas Intermedias de Planificación, Plan de Desarrollo Departamental y Plan de Desarrollo Municipales Planes sectoriales con criterios de accesibilidad incorporado</t>
  </si>
  <si>
    <t>Modificación del Plan de Ordenamiento Territorial incorporando criterios de accesibilidad</t>
  </si>
  <si>
    <t>Secretaría de Familia, Secretaría de Salud,   Alcaldías, Comité Departamental, Comites Municipales. Infraestructura</t>
  </si>
  <si>
    <t>Construcción y acondicionamiento de viviendas, edificios y espacios con parámetros de accesibilidad</t>
  </si>
  <si>
    <t>Reporte de construcción de vivienda con criterios de accesibilidad por al enrtidad competente</t>
  </si>
  <si>
    <t>% de Viviendas, Edificios y Espacios con parametros de accesibilidad en el Departamento del Quindío</t>
  </si>
  <si>
    <t>Promoción del acceso a vivienda digna de personas con discapacidad, cuidadores y cuidadoras o sus familias</t>
  </si>
  <si>
    <t>Adecuar al diseño universal la información y comunicación de rutas de transporte municipal intermunicipal  para las personas con discapacidad.</t>
  </si>
  <si>
    <t>Reporte de avance de la entidad competente</t>
  </si>
  <si>
    <t>% de Rutas de Transporte Municipal e Intermunicipal con Diseño Universal de Información para PCD operado y mantenido</t>
  </si>
  <si>
    <t>Capacitación a personal de transporte público de instituciones y empresas públicas o  privadas en el manejo de la discapacidad.</t>
  </si>
  <si>
    <t>Registro de participantes en las capacitaciones, registros fotográficos</t>
  </si>
  <si>
    <t>Personal de Transporte Público sensibilizado y capacitado por Enfoque de Discapacidad.</t>
  </si>
  <si>
    <t>Instaurar un diseño arquitectónico universal en las terminales áreas y terrestres, paraderos urbanos en servicios de transporte común.</t>
  </si>
  <si>
    <t>Definición de estrategias concretas para el transporte accesible y asequible (beneficios diferenciados) para personas con discapacidad, incluido rutas alimentadoras y rutas hacia centros de salud</t>
  </si>
  <si>
    <t>Secretaría de Familia, Secretaría de Salud,   Alcaldías, Comité Departamental, Comites Municipales. IDTQ</t>
  </si>
  <si>
    <t>Construcción y acondicionamiento de transporte de uso público con parámetros de accesibilidad</t>
  </si>
  <si>
    <t>Reporte de la entidad competente de los medios de transpore construido y acondicionado para las PcD</t>
  </si>
  <si>
    <t>PD</t>
  </si>
  <si>
    <t xml:space="preserve"> Transporte de uso público construido y acondicionado con parámetros de accesibilidad</t>
  </si>
  <si>
    <t>Desarrollo de adecuaciones al sistema de transporte y movilidad para la inclusión de personas con discapacidad</t>
  </si>
  <si>
    <t>Adaptación, construcción, señalización, semaforización sonora y señalética accesible de escenarios deportivos, recreativos, culturales e infraestructura de uso público.</t>
  </si>
  <si>
    <t>Actas de construcción, reportes técnicos  actas de reunión y registros fotográficos</t>
  </si>
  <si>
    <t xml:space="preserve">%  Escenarios e Infraestructura de uso público. Construidos, señalizados y semaforizados con criterios de accesiblidad </t>
  </si>
  <si>
    <t>Implementación de servicios accesibles - Diseño, construcción y señalización de espacios públicos accesibles</t>
  </si>
  <si>
    <t>Línea 5.2 Capacidad sin Límites a través de la Toma de conciencia y Transformación de Imaginarios.</t>
  </si>
  <si>
    <t xml:space="preserve">Desarrollar mecanismos e instrumentos para la atención diferencial </t>
  </si>
  <si>
    <t xml:space="preserve">Formar a los servidores públicos en los enfoques diferencial, de derechos y de inclusión </t>
  </si>
  <si>
    <t>Secretaría de Familia, Secretaría de Salud,   Alcaldías, Comité Departamental, Comites Municipales.</t>
  </si>
  <si>
    <t>Brindar una atención oportuna sin distinción de raza o condición</t>
  </si>
  <si>
    <t>Reporte de los programas implementados con enfoque diferencial</t>
  </si>
  <si>
    <t>% de Programas implementados con Enfoque Diferencial</t>
  </si>
  <si>
    <t>Fortalecer e impulsar la atención diferencial en todas las entidades públicas y privadas</t>
  </si>
  <si>
    <t>Campañas de socialización y sensibilización sobre equidad de género y campañas a la no discriminación por el sexo, la raza, entre otras.</t>
  </si>
  <si>
    <t>Registros fotográficos, registros de audios y actas</t>
  </si>
  <si>
    <t>Numero de Campañas para la disminución de la Homofobia y la descriminación por enfoque étnico y condición especil.</t>
  </si>
  <si>
    <t>Campañas para disminuir la homofobia y la discriminación por sexo, género o condición</t>
  </si>
  <si>
    <t>Numero de Campañas en contra de la homfobia y la discriminación</t>
  </si>
  <si>
    <t>Implementación de un plan de igualdad de oportunidades para mujeres con discapacidad</t>
  </si>
  <si>
    <t>Plan diseñado y actas de implementación</t>
  </si>
  <si>
    <t>Plan de Igualdad de Oportunidades para la equidad de género y la diversidad sexual ejecutado anualmente</t>
  </si>
  <si>
    <t>Promover la Equidad de género y diversidad sexual en PCD</t>
  </si>
  <si>
    <t xml:space="preserve">Implementación de estrategias de información, comunicación y educación para la superación de mitos y creencias erróneas sobre la discapacidad. </t>
  </si>
  <si>
    <t>Secretaría de Familia,, Comité Departamental, Comites Municipales.</t>
  </si>
  <si>
    <t>Desarrollo de campañas en contra del estigma y la discriminación para el trato igualitario</t>
  </si>
  <si>
    <t>Registros fotográficos, actas de reunión y otros medios utilizados</t>
  </si>
  <si>
    <t>Numero de Campañas anuales y permanentes en contra del Estigma y la Discriminación .</t>
  </si>
  <si>
    <t>Promover el derecho a la igualdad y la no discriminación para PCD</t>
  </si>
  <si>
    <t>Atender la asistencia báscia de PCD severas y que no tienen los recursos</t>
  </si>
  <si>
    <t>Registro de los apoyos entregados y actas de entrega</t>
  </si>
  <si>
    <t>% de Apoyos asignados a PCD severa y en condiciones de pobreza extrema.</t>
  </si>
  <si>
    <t>Asistencia Básica a PCD Severas.</t>
  </si>
  <si>
    <t>Brindar atención en salud de forma pertinente con el fin de detectar tempranamente alguna condición de discapacidad, en caso tal, ofrecer un sevicio oportuno que facilite desarrollar capacidades en estas personas y mejorar su condición.</t>
  </si>
  <si>
    <t xml:space="preserve">Registro de participantes capacitados, registros fotográficos </t>
  </si>
  <si>
    <t>% de Cuidadoras, Cuidadores y Familias capacitados en el cuidado y manejo de la Discapacidad.</t>
  </si>
  <si>
    <t>Orientar y Capacitar a Cuidadores y Familias en el manejo de la Discapacidad.</t>
  </si>
  <si>
    <t>Aumentar las posiblidades de desarrollo integral de la madre gestante,  del recién nacido y del niño con discapacidad</t>
  </si>
  <si>
    <t>Actas de creación y actas de reunión</t>
  </si>
  <si>
    <t>0.5</t>
  </si>
  <si>
    <t>Centros de apoyo para el cuidado de PCD creados y mantenidos</t>
  </si>
  <si>
    <t xml:space="preserve">Crear Centros de Apoyo para el Cuidado de PCD </t>
  </si>
  <si>
    <t>Línea 5.1. Capacidad sin Límites desde la Igualdad y no discriminación.</t>
  </si>
  <si>
    <t>Vigilar y permitir el acceso a la seguridad social, pencion, riesgos profesionales, salud y acceso a los medicamentos</t>
  </si>
  <si>
    <t>Crear un procedimiento para manejo de peticiones, quejas y reclamos en salud para PCD</t>
  </si>
  <si>
    <t>Reporte de las entidades compentes de las solicitudes atendidas y trámitadas</t>
  </si>
  <si>
    <t>% de solicitudes atendidas y tramitadas en seguridad social, pensión y acceso a los medicamentos.</t>
  </si>
  <si>
    <t>Vigilar y permitir el acceso a la seguridad social, pension, riesgos profesionales, salud y acceso a los medicamentos</t>
  </si>
  <si>
    <t xml:space="preserve">Establecimiento de locaciones especiales en eventos culturales para personas con algún grado de discapacidad, que garantice la accesibilidad de los mismos.  </t>
  </si>
  <si>
    <t>Reporte técnico de los espacios y escenarios culturales adecuados con criterios de accesibilidad</t>
  </si>
  <si>
    <t>Numero de Espacios y Escenarios Culturales adecuados con criterios de accesibilidad en el Departamento del Quindío.</t>
  </si>
  <si>
    <t>Adecuación de espacios y escenarios culturales con garantía de acceso a las personas con discapacidad, sus cuidadores y familias</t>
  </si>
  <si>
    <t>Fomentar la participación de las organizaciones culturales que trabajan con y para la discapacidad</t>
  </si>
  <si>
    <t>Registros fotográficos, alianzas, convenios, actas</t>
  </si>
  <si>
    <t>Eventos Culturales y Artisticos realizados para el reconocimiento de las capacidades y habilidades de las PCD</t>
  </si>
  <si>
    <t>Secretaría de Familia, Secretaría de Cultura, Alcaldías, Comité Departamental, Comites Municipales. Prensa</t>
  </si>
  <si>
    <t>Fomentar la participación desde las Instituciones Educativas, Academia, Organizaciones, Instituciones del Estado Públicas y Privadas.</t>
  </si>
  <si>
    <t>Registros fotográficos, actas</t>
  </si>
  <si>
    <t>Número de campañas permanentes sobre imaginarios de la discapacidad</t>
  </si>
  <si>
    <t xml:space="preserve">Transformación del imaginario cultural respecto a los paradigmas de la discapacidad </t>
  </si>
  <si>
    <t>Registro de participantes formados</t>
  </si>
  <si>
    <t>% de Gestores Culturales formados en Enfoque de Discapacidad y Legislación Artística y Cultural para PCD</t>
  </si>
  <si>
    <t>Secretaría de Familia, Secretaría de Cultura, Alcaldías, Comité Departamental, Comites Municipales.</t>
  </si>
  <si>
    <t xml:space="preserve">Sensibilización a las organizaciones encargadas de procesos culturales y artísticos para que incluyan criterios de accesibilidad de personas con discapacidad  y cuidadores. </t>
  </si>
  <si>
    <t xml:space="preserve">Reporte de las actividades realizadas y registros fotográficos </t>
  </si>
  <si>
    <t>Numero de Organizaciones de base con actividades culturales y artísticas</t>
  </si>
  <si>
    <t>Fortalecimiento y permanencia de los procesos culturales y artísticos en las Organizaciones de base</t>
  </si>
  <si>
    <t>Realizar una muestra anualmente de las actividades culturales existentes en el tema de discapacidad.</t>
  </si>
  <si>
    <t>Registros fotográficos, convenios firmados, actas</t>
  </si>
  <si>
    <t xml:space="preserve">Muestras Artísticas y Culturas con PCD </t>
  </si>
  <si>
    <t>Realización de muestras artísticas y culturales agenciadas por personas con discapacidad</t>
  </si>
  <si>
    <t>Acoger una cátedra de discapacidad en el currículo de escuelas de formación artística y cultural.</t>
  </si>
  <si>
    <t xml:space="preserve">Reporte de avance en la implementación de la cátedra, registros fotográficos y actas para su implementación </t>
  </si>
  <si>
    <t>Catedra para PCD  implementada en los procesos de formación artística y cultural del Departamento del Quindío.</t>
  </si>
  <si>
    <t>Secretaría de Familia, Secretaría de Salud,  Secretaría de Cultura, Alcaldías, Comité Departamental, Comites Municipales.</t>
  </si>
  <si>
    <t xml:space="preserve">Formación de personas con discapacidad, cuidadores y cuidadoras, como gestores culturales. </t>
  </si>
  <si>
    <t>Reporte de los gestores formados y reporte de los gestores vinculados</t>
  </si>
  <si>
    <t>Numero de Gestores formados y vinculados a procesos culturales en los 12 municipios</t>
  </si>
  <si>
    <t>Formación de personas con discapacidad como gestores culturales</t>
  </si>
  <si>
    <t>Línea 4.7 Capacidad sin Límites a través de la   Cultura Inclusiva.</t>
  </si>
  <si>
    <t>Secretaría de Familia, INDEPORTES, Alcaldías, Comité Departamental, Comites Municipales.</t>
  </si>
  <si>
    <t>Socializar y sensibilizar a los funcionarios del deportes, ligas, clubles deportivos el nuevo enfoque de discapacidad y legislación deportiva para PCD</t>
  </si>
  <si>
    <t xml:space="preserve">Registro de participantes, registros fotográficos y actas de reunión </t>
  </si>
  <si>
    <t>% de Funcionarios Deportivos formados en Enfoque de Discapacidad y Legislación Deportiva para PCD</t>
  </si>
  <si>
    <t>Divulgar el nuevo enfoque de discapacidad y legislación con los funcionarios de deportes y en los comités municipales y departamentales deportivos.</t>
  </si>
  <si>
    <t>Mejoramiento de la accesibilidad a todos los escenarios deportivos.</t>
  </si>
  <si>
    <t>Reporte de los escenarios y espacios deportivos adecuados</t>
  </si>
  <si>
    <t>Numero de Escenarios Deportivos y Recreativos adecuados con criterios de accesibilidad en el Departamento del Quindío</t>
  </si>
  <si>
    <t>Adecuación de espacios y escenarios deportivos con garantía de acceso a las personas con discapacidad, sus cuidadores y familias</t>
  </si>
  <si>
    <t>Dotar las Ligas Deportivas de material deportivo y recreativo apto para las personas con discapacidad</t>
  </si>
  <si>
    <t>Secretaría de Familia, Secretaría de Salud,  INDEPORTES, Alcaldías, Comité Departamental, Comites Municipales.</t>
  </si>
  <si>
    <t>Incluir el deporte paralímpico en escuelas de formación deportiva</t>
  </si>
  <si>
    <t>Reporte de participación</t>
  </si>
  <si>
    <t>Tasa de participación en deporte paralimpico en Escuelas Deportivas del Departamento del Quindío</t>
  </si>
  <si>
    <t>Fortalecer las escuelas deportivas para PCD</t>
  </si>
  <si>
    <t>Realizar actividades recreativas y deportivas que ayuden a su fomento.</t>
  </si>
  <si>
    <t>Registros fotográficos, actas de reunión y convenios o alianzas</t>
  </si>
  <si>
    <t>Numero de Juegos Intercolegiados apoyados para NNA con Discapacidad.</t>
  </si>
  <si>
    <t>Participación y fomento de la actividad en recreación, deporte de la población con discapacidad</t>
  </si>
  <si>
    <t>Fortalecimiento y sostenibilidad al sistema paralímpico Departamental.</t>
  </si>
  <si>
    <t>Implementación de estímulos a nivel municipal y departamental a deportistas con rendimiento destacado.</t>
  </si>
  <si>
    <t>Reporte de los deportistas apoyados</t>
  </si>
  <si>
    <t>Implementación de mecanismos de apoyo y estímulo a deportistas con discapacidad</t>
  </si>
  <si>
    <t>Fomentar la creación de organizaciones deportivas</t>
  </si>
  <si>
    <t>Creación de escuelas de iniciación y formación deportiva para personas con discapacidad</t>
  </si>
  <si>
    <t>Reporte de avance y acta de creación</t>
  </si>
  <si>
    <t>1.5</t>
  </si>
  <si>
    <t>Numero de Escuelas de Iniciación y Formación Deportiva para PCD creadas y mantenidas.</t>
  </si>
  <si>
    <t>Fortalecimiento de organizaciones deportivas y recreativas para personas con discapacidad</t>
  </si>
  <si>
    <t>Formación de personas con discapacidad y sus cuidadores como cogestores de actividad física, recreación y deporte.</t>
  </si>
  <si>
    <t>Registro de participantes y registro de las vinculaciones</t>
  </si>
  <si>
    <t>Numero de Gestores Deportivos formados y vinculados a procesos deportivos en los 12 municipios</t>
  </si>
  <si>
    <t>Formación de personas con discapacidad como gestores deportivos</t>
  </si>
  <si>
    <t>Línea 4.6. Capacidad sin Límites a través de la Recreación, la Actividad Física, Educación Física, el Deporte y Esparcimiento.</t>
  </si>
  <si>
    <t>Eje 4. Desarrollo de la Capacidad</t>
  </si>
  <si>
    <t xml:space="preserve">Diseñar y ejecutar un programa concertado de atención del turista con discapacidad en el departamento. </t>
  </si>
  <si>
    <t xml:space="preserve">Promover el diseño universal en todos los hoteles y centros turísticos existentes. </t>
  </si>
  <si>
    <t>Secretaría de Familia, Secretaría de Salud,  Alcaldías, Comité Departamental, Comites Municipales, Dirección Territorial Minsterios de  Tabajo, Secretaría de Turismo Intustria y comercio</t>
  </si>
  <si>
    <t xml:space="preserve">Divulgar el nuevo enfoque de discapacidad y legislación de discapacidad con los funcionarios públicos y el gremio de turismo. </t>
  </si>
  <si>
    <t>Reporte de avance de la implementación del programa de fomento y participación al turismo, actas</t>
  </si>
  <si>
    <t>Programa de Participación y Fomento al Turismo para PCD, Cuidadores y sus Familias creado e implementado en el Departamento del Quindío.</t>
  </si>
  <si>
    <t>Participación y fomento del turismo dirigido a las personas con discapacidad, cuidadores y sus familias</t>
  </si>
  <si>
    <t>Línea 4.5. Capacidad sin Límites a través  del Turismo   y el  disfrute   del  Paisaje  Cultural  Cafetero.</t>
  </si>
  <si>
    <t>Implememntar programas de acceso calificado al empleo, la inclusión y permanencia laboral de las personas con discapacidad.</t>
  </si>
  <si>
    <t>Registros fotográficos Grabación de los medios de audio y actas</t>
  </si>
  <si>
    <t>Programa de Promoción y Difusión de Inclusión y Permanencia Laboral para PCD creado e implementado</t>
  </si>
  <si>
    <t>Fortalecer los mecanismos de Vigilancia, Inspección y Control garantizando el Trabajo Digno y Decente</t>
  </si>
  <si>
    <t>Identificar la linea base de NNA y Jovenes en ETI y sus peores formas</t>
  </si>
  <si>
    <t>Reporte del Ministerio del Trabajo</t>
  </si>
  <si>
    <t>% Linea Base de NNA y Jovenes identificados en Peores Formas de Trabajo actualizada</t>
  </si>
  <si>
    <t>Secretaría de Familia, Alcaldías, Comité Departamental, Comites Municipales, Dirección Territorial Minsterios de  Tabajo, Secretaría de Turismo Intustria y comercio</t>
  </si>
  <si>
    <t>Promoción de la cultura del trabajo decente y digno</t>
  </si>
  <si>
    <t>Numero de Campañas ejecutadas en Trabajo Decente y Digno</t>
  </si>
  <si>
    <t>Trabajo digno y decente</t>
  </si>
  <si>
    <t>Creación de microempresas asociativas para las personas con discapacidad, cuidadores y sus familias</t>
  </si>
  <si>
    <t>Reporte de las microempresas asociativas y actas de creación y de los apoyos ofrecidos</t>
  </si>
  <si>
    <t>Numero de Microempresas Asociativas creadas y apoyadas conformadas por PCD, Cuidadores y Familias</t>
  </si>
  <si>
    <t>Fortalecer la implementación de la estrategia RBC para el emprendimiento</t>
  </si>
  <si>
    <t>Reporte de la estrategia RBC con enfoque de emprendimiento, actas y registros fotográficos de las acciones</t>
  </si>
  <si>
    <t>Estrategia RBC con Eje de Emprendimiento implementado en el Departamento del Quindío</t>
  </si>
  <si>
    <t>Realizar una caracterización laboral  vocacional de las personas con discapacidad, cuidadores y sus familias</t>
  </si>
  <si>
    <t>Realizar seguimimientoal sector público y  privado en mas y mejores condiciones de empleo y emprendimiento para PCD</t>
  </si>
  <si>
    <t>Acta de reunión de seguimiento</t>
  </si>
  <si>
    <t>Observatorio Regional de Mercado Laboral con enfoque de Discapacidad operando</t>
  </si>
  <si>
    <t>Crear centros de Comercialización de Productos desarrollados en unidades productivas o pequeños artesanos.</t>
  </si>
  <si>
    <t>Reporte de los negocios inclusivos apoyados y fortalecidos</t>
  </si>
  <si>
    <t>Negocios Inclusivos apoyados y fortalecidos</t>
  </si>
  <si>
    <t>Implementación de proyectos productivos</t>
  </si>
  <si>
    <t>Reporte de los proyectos productivos firmados y ejecutados</t>
  </si>
  <si>
    <t>Proyectos Productivos apoyados y ejecutados</t>
  </si>
  <si>
    <t>Fortalecimiento de las capacidades de empleabilidad y emprendimiento de cuidadores, cuidadoras, personas con discapacidad y sus familias</t>
  </si>
  <si>
    <t>Reporte de las unidades productivas conformadas y fortalecidas</t>
  </si>
  <si>
    <t>Unidades Productivas conformadas y fortalecidas</t>
  </si>
  <si>
    <t>Creación y/o adecuación de hogares de cuidado integral para que las madres de cabeza puedan trabajar</t>
  </si>
  <si>
    <t>Implementación de programas de formación a las PcD, para generar habilidades, destrezas y potencialidades, mediante la ejecución de proyectos de formación en las necesidades de tipo laboral.</t>
  </si>
  <si>
    <t>Reporte de los 12 municipios de la capacitación integral para el empleo, actas, registros fotográficos</t>
  </si>
  <si>
    <t>Numero de municipios con el programa de capacitación integral para  el empleo de PCD, cuidadores, cuidadoras y sus Familias implementado</t>
  </si>
  <si>
    <t>Fomentar y fortalecer la inclusión laboral y productiva de cuidadores, cuidadoras, PCD y sus Familias</t>
  </si>
  <si>
    <t>Línea 4.4  Capacidad sin Límites a través a través de la  inclusión  Laboral  y  Productiva.</t>
  </si>
  <si>
    <t>Diseñar e implementar un banco de datos</t>
  </si>
  <si>
    <t xml:space="preserve">Crear un sistema único de registro control de entrega y gestión de ayudas técnicas. </t>
  </si>
  <si>
    <t>Secretaría de Familia, Secretaría de Salud</t>
  </si>
  <si>
    <t xml:space="preserve">Otorgamiento de ayudas técnicas, tecnológicas o medicamentos, de acuerdo a las necesidades de las personas con discapacidad. </t>
  </si>
  <si>
    <t>Banco de datos implementado, actas y reportes de avance</t>
  </si>
  <si>
    <t>Banco de Datos para el inventario y entrega de ayudas técnicas creado y operando</t>
  </si>
  <si>
    <t>Crear e Implementar el Banco de Ayudas Técnicas con criterios de trazabalidad y oportunidad</t>
  </si>
  <si>
    <t xml:space="preserve">Diseñar e implementar una ruta de atención de salud integral a través del modelo RBC para la habilitación y rehabilitación de la población con discapacidad y sus familias. </t>
  </si>
  <si>
    <t>Reporte de las ESE con ruta de atención integral en salud</t>
  </si>
  <si>
    <t>Numero de ESE con ruta de atención integral en salud  implementando la estrategia RBC en el Departamento del Quindío</t>
  </si>
  <si>
    <t>Diseño e implementación de un programa de Rehabilitación Basada en Comunidad</t>
  </si>
  <si>
    <t>Reporte de los 12 municipios de la operacionalización de la estrategia RBC</t>
  </si>
  <si>
    <t>Numero de municipios con Estrategia RBC operando</t>
  </si>
  <si>
    <t>Implementar la Estrategia de Rehabilitación Basado en Comunidad.</t>
  </si>
  <si>
    <t>Línea 4.3.Capacidad sin Límites a través de la Habilitación  y  rehabilitación.</t>
  </si>
  <si>
    <t>Desarrollo de acciones encaminadas al mejoramiento de las condiciones nutricionales de los niños y niñas con discapacidad en primera infancia, infancia y adolescencia</t>
  </si>
  <si>
    <t>Reporte de los municipios de los programas implementados para el fomento y la protección de patrones alimentarios</t>
  </si>
  <si>
    <t>Numero de Municipios con programas municipales de fomento y protección de patrones alimentarios para NNA con Discapacidad</t>
  </si>
  <si>
    <t>Fortalecer las condiciones nutricionales para NNA en CD</t>
  </si>
  <si>
    <t>Desarrollar procesos de investigación para determinar las causas de los diferentes tipos de discapacidad</t>
  </si>
  <si>
    <t>Investigaciones realizadas</t>
  </si>
  <si>
    <t>Numero de Investigaciones realizadas para detección temprana</t>
  </si>
  <si>
    <t>Fortalecer el conocimiento ante los procesos de Habilitación y Rehabilitación</t>
  </si>
  <si>
    <t>Formulación de planes comunitarios para la implementación de la RBC</t>
  </si>
  <si>
    <t>Secretaría de Familia, Secretaría de Salud,  Comité Departamental de Discapacidad. Alcaldías, Comités Municipales de Discapacidad.</t>
  </si>
  <si>
    <t xml:space="preserve">Elaboración de diagnósticos comunitarios sobre la situación de personas con discapacidad en comunidades focalizadas. </t>
  </si>
  <si>
    <t>Reporte del diagnóstico realizado</t>
  </si>
  <si>
    <t>Numero de Diagnósticos realizados en Comunidad sobre detección temprana y cauas de la Discapacidad.</t>
  </si>
  <si>
    <t>Detectar a tiempo los factores de riesgo causantes de la discapacidad en Comunidades</t>
  </si>
  <si>
    <t>Articular  los servicios integrales de habilitación dirigidos a minimizar el impacto de la condición de discapacidad.</t>
  </si>
  <si>
    <t>Secretaría de Familia, Secretaría de Salud,  Comité Departamental de Discapacidad. Alcaldías</t>
  </si>
  <si>
    <t>Definir criterios de accesibilidad a los servicios de salud de las personas con discapacidad, cuidadores y familias</t>
  </si>
  <si>
    <t>Registro de la red de servicios, actas</t>
  </si>
  <si>
    <t>Red de servicios de Habilitación y Rehabilitación creada y mantenida</t>
  </si>
  <si>
    <t>Crear y mantener la Red de servicios de Habilitación y Rehabilitación</t>
  </si>
  <si>
    <t xml:space="preserve"> Crear en cada municipio un programa de prevención de accidentes domésticos. </t>
  </si>
  <si>
    <t>Promover e incentivar un estudio sobre actividades laborales y factores de riesgo en las causantes de discapacidad.</t>
  </si>
  <si>
    <t xml:space="preserve">Promover el establecimiento de un sistema de detección temprana de riesgos profesionales. </t>
  </si>
  <si>
    <t>Plan para la prevención de accidentes implementado, reporte de avance</t>
  </si>
  <si>
    <t xml:space="preserve">Implementación  del 100% de un  plan para la prevención de accidentes </t>
  </si>
  <si>
    <t xml:space="preserve">Establecer un sistema de seguimiento al cumplimiento la normativa laboral y de los procedimientos para la evaluación de condiciones generales de los factores de riesgo, inspecciones de seguridad e higiene ocupacional.               </t>
  </si>
  <si>
    <t>Plan para la mitigación del riesgo diseñado e implementado, acta de adopción</t>
  </si>
  <si>
    <t>Plan para la mitigación de los factores de riesgo de enfermedades crónicas causantes de la discapacidad implementado</t>
  </si>
  <si>
    <t>Identificar y disminuir los factores de riesgo de las enfermedades crónicas causantes de discapacidad.</t>
  </si>
  <si>
    <t>Establecer un mecanismo de coordinación de acciones interinstitucionales para la detección y control de riesgos de discapacidad</t>
  </si>
  <si>
    <t>Reporte de la identificación de los factores de riesgo</t>
  </si>
  <si>
    <t>Identificación 100% de los  Factores de Riesgo de las enfermedades crónicas causantes de la discapacidad</t>
  </si>
  <si>
    <t>Identificación, prevención y control de riesgos de Enfermedades prevenibles y no prevenibles causantes de la Discapacidad.</t>
  </si>
  <si>
    <t>Desarrollar procesos de promoción y prevención de la Salud Sexual y Reproductiva</t>
  </si>
  <si>
    <t>Programa implementado, reportes de avance</t>
  </si>
  <si>
    <t>Programa de promoción y prevenciónen Salud Sexual y Reproductiva creado e implementado en los 12 municipios para PCD</t>
  </si>
  <si>
    <t xml:space="preserve">Establecer una (1) ruta de atención e información en estilos de vida  saludable. </t>
  </si>
  <si>
    <t xml:space="preserve"> Diseñar y ejecutar un (1) programa intersectorial que articule y promueva los estilos de vida saludable adaptada a niños jóvenes y adultos con discapacidad.</t>
  </si>
  <si>
    <t>Secretaría de Familia, Secretaría de Salud,  Comité Departamental de Discapacidad.</t>
  </si>
  <si>
    <t>Implementar programas intersectoriales para promover y articular acciones sobre estilos de vida saludable</t>
  </si>
  <si>
    <t xml:space="preserve">registros de asistencia, registros fotográficos de los 12 municipios </t>
  </si>
  <si>
    <t>Programa de estilos de vida saludable para PCD creado e implementado en los 12 municipios.</t>
  </si>
  <si>
    <t>Promoción y fomento de condiciones y comportamientos que conlleven a estilos de vida saludable en PCD</t>
  </si>
  <si>
    <t>Implementar una línea de atención a las personas con discapacidad para quejas y reclamos con supervisión de comité departamental</t>
  </si>
  <si>
    <t>Reporte de las solicitudes atendidas y trámitadas</t>
  </si>
  <si>
    <t>% de Peticiones Quejas y Reclamos  atendidaas y tramitadas.</t>
  </si>
  <si>
    <t>Fortalecimiento de los sistemas de información poblacional, haciendo énfasis en las  acciones de prevención y manejo de la discapacidad.</t>
  </si>
  <si>
    <t xml:space="preserve">Realizar dos estudios de investigación sobre la prevalencia de discapacidad durante la vigencia del plan. </t>
  </si>
  <si>
    <t>Numero de Investigaciones en Prevalencia de la Discapacidad realizadas.</t>
  </si>
  <si>
    <t>Organizar  y activar 3 veedurías ciudadanas que verifiquen el cumplimiento en las acciones de promoción y prevención a las entidades prestadoras de servicios de salud.</t>
  </si>
  <si>
    <t>Reportes del seguimiento</t>
  </si>
  <si>
    <t>Veedurías Ciudadanas activas que verifiquen el cumplimiento en las acciones de promoción y prevención a las ESE y IPS</t>
  </si>
  <si>
    <t>Desarrollar procesos de monitoreo a la atención virtual</t>
  </si>
  <si>
    <t>Reporte de seguimiento a la prestación del servicio</t>
  </si>
  <si>
    <t>100% ESE, 60% IPS Privadas y Mixtas 100% de Entidades Administradoras de Planes de Beneficio EAPB subsidiadas y contributivas.</t>
  </si>
  <si>
    <t>40% ESE, 15% IPS Privadas y Mixtas 100% de Entidades Administradoras de Planes de Beneficio EAPB subsidiadas y contributivas.</t>
  </si>
  <si>
    <t>ESE, IPS Privadas y Mixtas de Entidades Administradoras de Planes de Beneficio EAPB subsidiadas y contributivas  con seguimiento a la prestación del Servicio.</t>
  </si>
  <si>
    <t>Crear e Implementar el Sistema de Vigilancia, Contro y Seguimiento a la prestación de servicios de salud</t>
  </si>
  <si>
    <t xml:space="preserve">Capacitación del profesionales y auxiliares de las ESE y IPS, en la detección temprana, manejo y atención de las personas con discapacidad. </t>
  </si>
  <si>
    <t>Registro de asistencia, acta, registro fotográfico y registro de aprobados</t>
  </si>
  <si>
    <t>% de Profesionales y Auxiliares de Enfermería capacitados en detección temprana, manejo y atención de PCD</t>
  </si>
  <si>
    <t>Vincular un interprete por cada ESE</t>
  </si>
  <si>
    <t>Reporte de los interpretes certificados y vinculados</t>
  </si>
  <si>
    <t>Interpretetes certificados vinculados a las ESE</t>
  </si>
  <si>
    <t xml:space="preserve">Incluir dentro del programa de promoción y prevención de discapacidad a las madres gestantes y  la primera infancia. </t>
  </si>
  <si>
    <t>Atención odontologíca especializada</t>
  </si>
  <si>
    <t>Capacitación al personal que realiza la aplicación de la encuesta del SISBEN, en cuanto al conocimiento sobre Discapacidad.</t>
  </si>
  <si>
    <t>Reporte técnico de la secretaría de salud</t>
  </si>
  <si>
    <t>Tasa de Cobertura en  promoción, prevención y atención en Salud</t>
  </si>
  <si>
    <t>Garantizar cobertura con calidad en los servicios de promoción, prevención y atención en Salud.</t>
  </si>
  <si>
    <t>Línea 4.2  Capacidad sin Límites a través de  la   salud.</t>
  </si>
  <si>
    <t>Construcción de espacios e infraestructura accesible en las instituciones educativas</t>
  </si>
  <si>
    <t>Secretaría de Familia, Secretaría de Educación,  Comité Departamental de Discapacidad.</t>
  </si>
  <si>
    <t>Dotación de equipamientos accesibles y accequible para las instituciones educativas</t>
  </si>
  <si>
    <t>Plan maestro de equipamientos educativos diseñado y acta de adopción</t>
  </si>
  <si>
    <t>Plan Maestro de Equipamientos Educativos diseñado y implementado</t>
  </si>
  <si>
    <t xml:space="preserve">Diseño y ejecución de un plan maestro de equipamientos educativos, con criterios de accesibilidad, e inclusión de material pedagógico, didáctico y tecnológico. </t>
  </si>
  <si>
    <t>Implementación de un programa de actividades deportivas, culturales y recreativas como estrategia de Rehabilitación e Inclusión en Instituciones Educativas Inclusivas</t>
  </si>
  <si>
    <t>Reporte técnico de las actividades bajo la estrategia RBC</t>
  </si>
  <si>
    <t xml:space="preserve">Numero de Instituciones Educativas con Programa de actividades deportivas, culturales y recreativas  bajo la estrategia RBC </t>
  </si>
  <si>
    <t xml:space="preserve">Establecimiento de un sistema de becas y apoyo a las personas con discapacidad, familias y cuidadores para el acceso a la educación técnica, tecnológica y profesional. </t>
  </si>
  <si>
    <t>Secretaría de Familia, Secretaría de Educación,  Comité Departamental de Discapacidad., TICs</t>
  </si>
  <si>
    <t>Implementar programas de refuerzo para las personas con discapacidad cognitiva</t>
  </si>
  <si>
    <t>Reporte de la tasa de cobertura</t>
  </si>
  <si>
    <t>Tasa de Cobertura de Educación Inclusiva en todos los niveles educativos.</t>
  </si>
  <si>
    <t>Acceso, permanencia y promoción de la educación inclusiva con calidad y pertinencia.</t>
  </si>
  <si>
    <t>Recursos pedagigicos y materiales actualizados</t>
  </si>
  <si>
    <t>Adecuar las instituciones educativas con tecnologías con criterios de accesibilidad</t>
  </si>
  <si>
    <t>Fortalecimiento de las instituciones educativas con dotación y uso de las (TICs) especializadas para PCD</t>
  </si>
  <si>
    <t>Reporte de las instituciones educativas de las nuevas tecnologías implementadas</t>
  </si>
  <si>
    <t>% de Instituciones Educativas con NTICs para PCD</t>
  </si>
  <si>
    <t>Dotar y utilizar de nuevas tecnologías según las necesidades educativas de personas con discapacidad</t>
  </si>
  <si>
    <t xml:space="preserve">Desarrollo de procesos de detección temprana de necesidades educativas especiales en instituciones   de educación y en programas dirigidos a la primera infancia.  </t>
  </si>
  <si>
    <t>Proyectos formulados</t>
  </si>
  <si>
    <t>Numero de Proyectos Pedagógicos para detercción temprana de Necesidades Educativas Especiales en el Departamento del Quindío</t>
  </si>
  <si>
    <t xml:space="preserve">Desarrollo de sistemas de seguimiento y monitoreo a la ejecución de los Proyectos Educativos Institucionales (PEI),  a la luz de los lineamientos de educación inclusiva. </t>
  </si>
  <si>
    <t>Sistema creado y operando</t>
  </si>
  <si>
    <t>Sistema de Seguimiento y Monitoreo en PEI para PCD creado y operando</t>
  </si>
  <si>
    <t>Institucionalización de un modelo de formación inclusiva con calidad en cascada, para la comunidad educativa (docentes, familias, directivos-docentes) de las Instituciones Educativas (I.E.).</t>
  </si>
  <si>
    <t>Implementación de metodologías flexibles que atiendan a los niños y niñas con discapacidad de acuerdo con sus necesidades.</t>
  </si>
  <si>
    <t xml:space="preserve">Reporte técnico de las metodologías flexibles implementadas </t>
  </si>
  <si>
    <t>Numero de metodologías flexibles implementadas en los 12 muncipios del Departamento</t>
  </si>
  <si>
    <t>Fortalecer programas de adaptación curricular y los modelos de enseñanza  ya existentes para facilitar el aprendizaje y permanencia en la educación de las personas con discapacidad.</t>
  </si>
  <si>
    <t>Proyectos pedagogicos implementados, actas, informes técnicos</t>
  </si>
  <si>
    <t>Numero de Proyectos Pedagógicos bajo modelos flexibles que faciliten el aprendizaje y permanencia de Niños y Niñas con Discapacidad en el Departamento del Quindío.</t>
  </si>
  <si>
    <t>Promover la accesibilidad a la educación superior</t>
  </si>
  <si>
    <t>Reporte de cobertura por parte de las IES y de la secretaría de educación departamental</t>
  </si>
  <si>
    <t>1 P.P x debajo de la Tasa Nacional</t>
  </si>
  <si>
    <t>0.3P.P x debajo de la Tasa Nacional</t>
  </si>
  <si>
    <t xml:space="preserve">Tasa de Cobertura de Accesibilidad a la Educación Superior en el Departamento del Quindío </t>
  </si>
  <si>
    <t>Implementar metodologías flexibles en las Instituciones Educativas a todos los niveles educativos.</t>
  </si>
  <si>
    <t>Fortalecimiento de la planta de personal de apoyo pedagógico (profesionales de apoyo pedagógico, modelos lingüísticos, interpretes, entre otras) de acuerdo al Decreto 366 de 2009 y demás normas conexas</t>
  </si>
  <si>
    <t>Registros fotográficos, convenios suscritos y actas de reunión</t>
  </si>
  <si>
    <t>Numero de Instituciones Educativas capacitadas y formadas en Educación Inclusiva</t>
  </si>
  <si>
    <t xml:space="preserve">Formación y actualización permanente a personal directivo, administrativo, docente y comunidad educativa en general, para la orientación pedagógica de la educación inclusiva de la población con discapacidad y en situación de vulnerabilidad diferencial. </t>
  </si>
  <si>
    <t>Programa de Formación en Educación Inclusiva por condición</t>
  </si>
  <si>
    <t>Implementar un programa de Formación en Educación Inclusiva dirigido a la Comunidad Educativa</t>
  </si>
  <si>
    <t>Línea 4.1. Capacidad sin Límites a través de la Educación</t>
  </si>
  <si>
    <t>Secretaría de Familia, Secretaría de Salud, Comité Departamental de Discapacidad.</t>
  </si>
  <si>
    <t>Apoyar  la estrategia RBC como instrumento de participación, bajo el principio de corresponsabilidad en los 12 municipios del departamento</t>
  </si>
  <si>
    <t>Reporte de actividades realizadas, actas y registros fotográficos</t>
  </si>
  <si>
    <t>Numero de municipios con estrategia RBC como instrumento de participación implementado y mantenido</t>
  </si>
  <si>
    <t>Fortalecer la estrategia RBC en todos los municipios</t>
  </si>
  <si>
    <t>Formación de líderes en las comunas</t>
  </si>
  <si>
    <t>Formación a personas con discapacidad, cuidadores y cuidadoras,  sobre mecanismos de participación</t>
  </si>
  <si>
    <t>Plan formulado y actas de adopción</t>
  </si>
  <si>
    <t>Plan de Incidencia Política formulado e Implentado</t>
  </si>
  <si>
    <t>Formación de los miembros del Comité en aspectos técnico – jurídicos relacionados con discapacidad.</t>
  </si>
  <si>
    <t>Brindar asesoría legal y en política pública a los miembros del comité departamental de discapacidad</t>
  </si>
  <si>
    <t>Formación a líderes y al Comité Departamental de Discapacidad en gestión y formulación de proyectos</t>
  </si>
  <si>
    <t>Asignar Referente en el Comité Departamental para ejercer el control social, seguimiento y vigilancia a las EPS</t>
  </si>
  <si>
    <t>Comité Departamental de Discapacidad y Subcomités Municipales</t>
  </si>
  <si>
    <t>Implemementar una estrategia gerencial que permita la funcionalidad y operatividad del comité departartamental de discapacidad</t>
  </si>
  <si>
    <t>Actas de constitución, actas de reunión y registros fotográficos</t>
  </si>
  <si>
    <t>Numero de Comités Departamental y Municipales en funcionamiento y fortalecidos.</t>
  </si>
  <si>
    <t>Fortalecimiento de los Comités Municipales y Departamental de Discapacidad</t>
  </si>
  <si>
    <t>Línea 3.3 Capacidad sin Límites desde la Participación.</t>
  </si>
  <si>
    <t>Promoción y fortalecimiento de organizaciones de personas con discapacidad y sus familias</t>
  </si>
  <si>
    <t xml:space="preserve">Número de organizaciones conformadas y fortalecidas  trababando con y para PCD,  cuidadores y sus familias </t>
  </si>
  <si>
    <t>Secretaría de Familia, Secretaria de Salud, Comité Departamental de Discapacidad, Organizaciones, Fundaciones</t>
  </si>
  <si>
    <t>Conformar una Red Institucional y de las Organizaciones civiles.</t>
  </si>
  <si>
    <t>Registros de las organizaciones, actas de reunión y convenios realizados para el fortalecimiento</t>
  </si>
  <si>
    <t>Red de apoyo la discapacidad fortalecida y funcionando</t>
  </si>
  <si>
    <t>Promover y fortalecer la creación de Organizaciones que trabajan con y para las PCD, Cuidadores y Cuidadoras y sus Familias.</t>
  </si>
  <si>
    <t>Línea 3.2  Capacidad sin Límites desde el Fortalecimiento del Movimiento Asociativo.</t>
  </si>
  <si>
    <t>Secretaría de Familia, Comité Departamental de Discapacidad.</t>
  </si>
  <si>
    <t xml:space="preserve">Diseñar y ejecutar un programa de educación para las familias que contribuya a inculcar responsabilidad en la participación social y política.  </t>
  </si>
  <si>
    <t>Numero de Conmemoraciones realizadas</t>
  </si>
  <si>
    <t>Conmemorar el Dia Nacional de la Discapacidad</t>
  </si>
  <si>
    <t>Promoción del control social de las personas con discapacidad desde el Presupuesto Participativo</t>
  </si>
  <si>
    <t>Secretaría de Familia, Secretaria del Interior, Comité Departamental de Discapacidad.</t>
  </si>
  <si>
    <t>Aumentar las oportunidades y fortalecer la participacion política y ciudadana de las personas con discapacidad.</t>
  </si>
  <si>
    <t>Registro de participantes, registros fotográficos  y actas de reunión</t>
  </si>
  <si>
    <t xml:space="preserve">10% de la Linea Base </t>
  </si>
  <si>
    <t xml:space="preserve">3% de la Linea Base </t>
  </si>
  <si>
    <t>Tasa de participación política y ciudadana de las PCD en comités, consejos, juntas, Alcaldías,  Gobernación, veedurías ciudadanas</t>
  </si>
  <si>
    <t>Fortalecimiento de las capacidades sociales y políticas a través del Plan de Incidencia Política</t>
  </si>
  <si>
    <t>Promover el derecho a participar en los escenarios políticos y generar los espacios necesios para la formación política de las personas con discapacidad</t>
  </si>
  <si>
    <t>Creación y fortalecimiento de mecanismos de control social con participación de personas con discapacidad, organizaciones no gubernamentales, y/o cuidadores</t>
  </si>
  <si>
    <t xml:space="preserve">Registro de participantes, registros fotográficos </t>
  </si>
  <si>
    <t>Programa de Formación y Participación implementado y fortalecido</t>
  </si>
  <si>
    <t>Implementar programas de formación para la participación social y política de las PcD, sus cuidadores, cuidadoras y familias</t>
  </si>
  <si>
    <t>Línea 3.1. Capacidad sin Límites desde el Ejercicio de la Ciudadanía.</t>
  </si>
  <si>
    <t>Eje 3. Participación en la Vida Política y Pública.</t>
  </si>
  <si>
    <t>Fortalecer el Consejo de Derechos Humanos con la participación de las PcD</t>
  </si>
  <si>
    <t>Actas de constitución y actas de reunión</t>
  </si>
  <si>
    <t>Numero de Consejos de Derechos Humanos fortalecidos para PCD</t>
  </si>
  <si>
    <t xml:space="preserve">Implementar un programa de formación para las  familias de personas con discapacidad en desarrollo humano para orientar y fortalecer una vida independiente.  </t>
  </si>
  <si>
    <t>Promover los derechos de las personas con discapacidad</t>
  </si>
  <si>
    <t>% de Derechos Promovidos de PCD para Cuidadores, Cuidadoras, Familias y comunidad en General</t>
  </si>
  <si>
    <t>Formación de la población con discapacidad, cuidadores , cuidadoras y sus familias, en derechos humanos y derechos de las personas con discapacidad</t>
  </si>
  <si>
    <t>0.8</t>
  </si>
  <si>
    <t>Programa de Formación y Participación implementado.</t>
  </si>
  <si>
    <t>Fortalecer el Programa de Formación y participación para la promoción de los derechos humanos</t>
  </si>
  <si>
    <t>Línea 2.5 Capacidad sin Límites a través de la Protección de  los Derechos Humanos.</t>
  </si>
  <si>
    <t>Programas de atención a PcD víctimas del conflicto armado interno</t>
  </si>
  <si>
    <t>Reporte de atención</t>
  </si>
  <si>
    <t>Programa implementado a PCD Víctimas del Conflicto Armado en el Departamento del Quindío.</t>
  </si>
  <si>
    <t>Secretaría de Familia, Secretaria del Interior</t>
  </si>
  <si>
    <t>Programas de promoción y prevención para la protección de la integridad física y moral de las personas con discapacidad víctimas del conflicto armado interno</t>
  </si>
  <si>
    <t>Reporte técnico y del supervisor de cada ejecutor</t>
  </si>
  <si>
    <t>Programa implementado por condición especial en el Departamento del Quindío.</t>
  </si>
  <si>
    <t>Atención a víctimas del conflicto armado interno</t>
  </si>
  <si>
    <t>Línea 2.4 Capacidad sin Límites en contra de la Tortura, Exclusión y tratos crueles e inhumanos.</t>
  </si>
  <si>
    <t>Programas de prevención en autoestima y respeto a niños, niñas, adolescentes y jóvenes</t>
  </si>
  <si>
    <t>Reporte de monitoreo, seguimiento y evaluación</t>
  </si>
  <si>
    <t>Sistema de monitoreo y seguimiento a las Denuncias operando</t>
  </si>
  <si>
    <t>Secretaría de Familia, Secretaria de Salud, Medicina Legal, ICBF</t>
  </si>
  <si>
    <t>implementación de programas para la promoción, prevención y atención a personas con discapacidad que son maltratadas o abusadas sexualmente</t>
  </si>
  <si>
    <t>Reporte técnico de la ejecución de los programas</t>
  </si>
  <si>
    <t>Numero de Municipios con Programa de promoción, prevención y atención para la erradicación del maltrato, la explotación y el abuso sexual implementado.</t>
  </si>
  <si>
    <t>Estrategia para la erradicación del maltrato , la expoltación y el abuso sexual de PCD</t>
  </si>
  <si>
    <t>Programa para la protección de las mujeres gestantes</t>
  </si>
  <si>
    <t>Registro de participantes y reporte de los informes de protección</t>
  </si>
  <si>
    <t>0.3</t>
  </si>
  <si>
    <t>Numero de Programas implementados para la protección de las mujeres gestantes en el Departamento del Quindío.</t>
  </si>
  <si>
    <t>Secretaría de Familia, Defensoria del Pueblo, Comité Departamental dediscapacidad</t>
  </si>
  <si>
    <t>Realizar campañas en contra de la violencia intrafamiliar</t>
  </si>
  <si>
    <t>Reporte de las entidades competentes</t>
  </si>
  <si>
    <t>Tasa de Violencia Intrafamiliar</t>
  </si>
  <si>
    <t>Prevención y Mitigación de la violencia Intrafamiliar</t>
  </si>
  <si>
    <t>Línea 2.3 Capacidad sin Límites a través  de la Protección contra la explotación, la violencia y el aborto.</t>
  </si>
  <si>
    <t>Secretaría de Familia, Secretaría Juridica, Comité Departametal de Discapacidad</t>
  </si>
  <si>
    <t>Estrategia de sensibilización en las entidades de justicia</t>
  </si>
  <si>
    <t>Registros de asistencia, registros fotográficos y actas</t>
  </si>
  <si>
    <t xml:space="preserve">Numero de Programas implementados de Concientización a Entidades </t>
  </si>
  <si>
    <t>Implementar un programa de concientización en las Entidades de Justicia  para promover la igualdad de Derechos</t>
  </si>
  <si>
    <t>Línea 2.2. Capacidad sin Límites a través de Igual reconocimiento como persona ante la ley.</t>
  </si>
  <si>
    <t>Número de Programas para la garantía del debido proceso y no victimización de las mujeres con discapacidad</t>
  </si>
  <si>
    <t>Promover la atención oportuna ante tutelas</t>
  </si>
  <si>
    <t>Informe técnico y del supervisor</t>
  </si>
  <si>
    <t>Tasa de Eficacia en resolución de Tutelas</t>
  </si>
  <si>
    <t>PCD, cuidadores y sus familias con conocimientos de sus derechos</t>
  </si>
  <si>
    <t xml:space="preserve">Registro de los participantes en los programas de formación para el acceso a la justicia </t>
  </si>
  <si>
    <t>Numero de Programas implementados en formación para el acceso a la Justicia en el Departamento del Quindío.</t>
  </si>
  <si>
    <t>Implementar el Programa de Formación para Acceso a la Justicia</t>
  </si>
  <si>
    <t>Formación para el acceso a la justicia</t>
  </si>
  <si>
    <t>Formación en mecanismos de justicia</t>
  </si>
  <si>
    <t>Registro de los participantes en los programas de protección, garantía y atención de derechos</t>
  </si>
  <si>
    <t>Numero de Programas implementados en protección, garantía y atención de derechos</t>
  </si>
  <si>
    <t xml:space="preserve">Implementar el Programa de protección, garantía y atención de los derechos por enfoque diferencial, ciclo vital, mujer y genero </t>
  </si>
  <si>
    <t xml:space="preserve">Línea 2.1. Capacidad sin Límites a través del  Acceso a la Justicia en condiciones de  imparcialidad  y oportunidad.
</t>
  </si>
  <si>
    <t>Eje 2. Garantía Jurídica</t>
  </si>
  <si>
    <t>Difundir las leyes y normas de beneficios tributarios a empleadores para la inserción de personas con discapacidad</t>
  </si>
  <si>
    <t>Registro de los participantes en los programas de formación</t>
  </si>
  <si>
    <t>% de Funcionarios de Empresa Privada formados en Legislación y Normatividad de Discapacidad</t>
  </si>
  <si>
    <t>Realizar seminarios, talleres donde se socializa la normatividad.</t>
  </si>
  <si>
    <t>% de Servidores Públicos formados en Legislación y Normatividad de Discapacidad</t>
  </si>
  <si>
    <t>Capacitación a los entes gubernamentales y no gubernamentales y la comunidad en general, en lo que corresponde a los derechos y deberes de las PCD</t>
  </si>
  <si>
    <t>Línea 1.3 Capacidad sin Límites a través de La gestión  Normativa</t>
  </si>
  <si>
    <t>Secretaría de Salud, Alcaldías,  Secretaría de Educación, Secretaría de Familia., Comités Municipales, Secretaría Administrativa</t>
  </si>
  <si>
    <t>Apoyar las organizaciones de base en el componente de Medios de Comunicación.</t>
  </si>
  <si>
    <t>Convenios de los apoyos</t>
  </si>
  <si>
    <t>Número de Medios de Comunicación de Organizaciones de base apoyadas y fortalecidas en el Departamento del Quindío.</t>
  </si>
  <si>
    <t>Secretaría de Salud, Alcaldías, Secretaría de Familia, Prensa, Alcaldías</t>
  </si>
  <si>
    <t>Implementar una Estrategia comunicativa en los 12 municipios</t>
  </si>
  <si>
    <t>Documento escrito con la estrategia</t>
  </si>
  <si>
    <t>% de Medios con Estrategia de Comunicación implementada por enfoque de Discapacidad en los 12 Municipios</t>
  </si>
  <si>
    <t>Hacer uniones estratégicas con medios de comunicación para la divulgación de los valores de igualdad y respeto hacia la población con discapacidad del departamento.</t>
  </si>
  <si>
    <t>Encuestas, grabación de  programas y campañas</t>
  </si>
  <si>
    <t xml:space="preserve">% de Medios de Comunicación sensibilizados y formados por Enfoque de Discapacidad </t>
  </si>
  <si>
    <t>Se adapta la Política Pública de Discapacidad, leyes de discapacidad y demás políticas publicas existentes en un sistema que tenga el acceso a los libros en braille, macro tipo, hablados y/o electrónicos.</t>
  </si>
  <si>
    <t>Secretaría de Salud, Alcaldías, Secretaría de Familia., Comités Municipales, TICs</t>
  </si>
  <si>
    <t>Implementar programas de formación  a personas de la comunidad en los diferentes tipos de códigos de comunicación utilizado por las personas con discapacidad auditiva y visual.</t>
  </si>
  <si>
    <t>Informe de los municipios</t>
  </si>
  <si>
    <t>Numero de Municipios con Sistema de acceso a la información y la comunicación para la utilización de las diferentes técnicas de lenguajes alternativos operando</t>
  </si>
  <si>
    <t>Sistema de acceso  a los libros en braille, macro tipo, hablados y/o electrónicos.</t>
  </si>
  <si>
    <t>0.4</t>
  </si>
  <si>
    <t>Implementar programas con Software y Hardware aptos para las personas con discapacidad sensorial en todas las instituciones educativas</t>
  </si>
  <si>
    <t xml:space="preserve">Secretaría de Salud, Alcaldías,  Secretaría de Educación, Secretaría de Familia., Comités Municipales, </t>
  </si>
  <si>
    <t>Servicio permanente de intérpretes de lengua de señas en servicios de urgencia y de información pública.</t>
  </si>
  <si>
    <t>Reporte estadístico de instituciones educativas con software y hardware</t>
  </si>
  <si>
    <t>Tasa de Instituciones Públicas y Privadas con Software y Hardware para PCD operando</t>
  </si>
  <si>
    <t>Secretaría de Salud, Alcaldías, Secretaría de Familia., Comités Municipales</t>
  </si>
  <si>
    <t>Implementar programas de formación en el lenguaje en los diferentes ciclos vitales con discapacidad visual y auditiva.</t>
  </si>
  <si>
    <t>Registros actualizados de interpretes certificados</t>
  </si>
  <si>
    <t xml:space="preserve">Interpretes certificados en Lenguaje de Señas en el Departamento del Quindío </t>
  </si>
  <si>
    <t>Implementar tecnologías de comunicación incluyente, brindar accesibilidad  de las personas con discapacidad y facilitar el aprendizaje de las diferentes técnicas de lenguajes alternativos para todas las personas.</t>
  </si>
  <si>
    <t>Línea 1.2. Capacidad sin Límites a través de  la  Gestión de la  información.</t>
  </si>
  <si>
    <t>Subcomité Departamental de Discapacidad</t>
  </si>
  <si>
    <t>Asignar en cada secretaría, área, dependencia o entidad descentralizada un funcionario de enlace para la PPD</t>
  </si>
  <si>
    <t>Actas del sub comité</t>
  </si>
  <si>
    <t>Subcomité de Discapacidad con acciones articuladas operando permanentemente</t>
  </si>
  <si>
    <t>Comité Departamental de Discapacidad</t>
  </si>
  <si>
    <t>Asignar un coordinador para la implementación de la política pública de discapacidad</t>
  </si>
  <si>
    <t>Contratación con las funciones</t>
  </si>
  <si>
    <t xml:space="preserve">Coordinador de Politica Pública de Discapacidad Departamento del Quindío vinculado </t>
  </si>
  <si>
    <t>Asignación de un coordinador de la política pública y enlaces en las demás dependencias</t>
  </si>
  <si>
    <t>Secretaría Administrativa. Comité Departamental de Discapacidad</t>
  </si>
  <si>
    <t>Realizar una actualización de la estructura administrativa acorde a las acciones definidas en la política pública de discapacidad para su operativización</t>
  </si>
  <si>
    <t>Informe de avance realizado por la secretaría administrativa</t>
  </si>
  <si>
    <t>% de Estructura Administrativa operando en el marco del CONPES 166 /2013</t>
  </si>
  <si>
    <t>Revisar y modernizar el modelo de gestión pública para garantizar la implementación de la PPD</t>
  </si>
  <si>
    <t>Secretaria de Planeación</t>
  </si>
  <si>
    <t>Conformar un comité de gestión para realizar convenios de cooperación internacional</t>
  </si>
  <si>
    <t>Proyectos y convenios firmados</t>
  </si>
  <si>
    <t>Numero de Proyectos y Convenios de Cooperación ejecutados</t>
  </si>
  <si>
    <t>Diseñar y construir de manera concertada la malla de oferta institucional con los diferentes actores</t>
  </si>
  <si>
    <t>Documento técnico con la oferta institucional</t>
  </si>
  <si>
    <t>Oferta Institucional diseñada e implementada</t>
  </si>
  <si>
    <t>Crear y promover la ruta de atención de la oferta institucional pública y privada en los 3 niveles de Gobierno</t>
  </si>
  <si>
    <t>Realizar la actualización de la información de forma periodica</t>
  </si>
  <si>
    <t>Realizar el RLCPD en los 12 municipios del departamento</t>
  </si>
  <si>
    <t>Sistema RLCPDoperando</t>
  </si>
  <si>
    <t>Numero de Municipios con RLCPD Operando permanentemente</t>
  </si>
  <si>
    <t>Garantizar parametros de cobertura y oportunidad en el Registro de Localización y Caracterización de PCD</t>
  </si>
  <si>
    <t xml:space="preserve">Línea 1.1. Capacidad sin Límites a través de  la  Gestión administrativa
</t>
  </si>
  <si>
    <t>Eje 1: 
Transformación de 
lo público</t>
  </si>
  <si>
    <t>LÍNEAS DE ACCIÓN</t>
  </si>
  <si>
    <t>EJES ESTRATÉGICOS</t>
  </si>
  <si>
    <t>PLAN DE ACCIÓN POLÍTICA PÚBLICA DE DISCAPACIDAD 2014-2014 "CAPACIDAD SIN LIMITES"</t>
  </si>
  <si>
    <t>Armonización</t>
  </si>
  <si>
    <t xml:space="preserve">Cobertura Educativa  </t>
  </si>
  <si>
    <t>Educación inclusiva con acceso y permanencia para poblaciones vulnerables - diferenciales</t>
  </si>
  <si>
    <t>Diseñar e implementar un plan para la caracterización y atención de la población en condiciones especiales y excepcionales del departamento</t>
  </si>
  <si>
    <t>Construcción de paz y reconciliación en el Quindío</t>
  </si>
  <si>
    <t>Plan de Acción Territorial para las Víctimas del Conflicto</t>
  </si>
  <si>
    <t>Apoyar la articulación para la atención integral de las víctimas del conflicto por enfoque diferencial en  los 12 municipios del departamento</t>
  </si>
  <si>
    <t>Salud Pública para un Quindío saludable y posible</t>
  </si>
  <si>
    <t>Promoción social y gestión diferencial de poblaciones vulnerables.</t>
  </si>
  <si>
    <t>Fortalecer en los doce (12) municipios del departamento los  comités municipales de discapacidad</t>
  </si>
  <si>
    <t>Promoción y  Protección  de la Familia</t>
  </si>
  <si>
    <t xml:space="preserve">Capacidad sin limites. </t>
  </si>
  <si>
    <t>Revisar, ajustar  e implementar   la política pública departamental de discapacidad  "Capacidad sin limites",</t>
  </si>
  <si>
    <t>Gestión Territorial</t>
  </si>
  <si>
    <t xml:space="preserve">Los instrumentos  de planificación como  ruta para el cumplimiento de la gestión pública  </t>
  </si>
  <si>
    <t xml:space="preserve">Diseñar e implementar la  Fábrica de Proyectos de Inversión en el Departamento del Quindío </t>
  </si>
  <si>
    <t>Modernización tecnológica y Administrativa</t>
  </si>
  <si>
    <t xml:space="preserve">Realizar un (1) estudio de modernización administrativa en el departamento </t>
  </si>
  <si>
    <t>Sexualidad, derechos sexuales y reproductivos</t>
  </si>
  <si>
    <t>Lograr que ocho (8) municipios del departamento operen el sistema de vigilancia en salud pública de la violencia intrafamiliar.</t>
  </si>
  <si>
    <t>Vincular cuatro mil ochocientos (4.800) mujeres gestantes al programa de control prenatal antes de la semana 12 de edad gestacional.</t>
  </si>
  <si>
    <t xml:space="preserve">Quindío departamento de derechos  de niñas, niños y adolescentes </t>
  </si>
  <si>
    <t xml:space="preserve">Implementar una  estrategia  de prevención y atención de la erradicación del abuso, explotación sexual comercial, trabajo infantil y peores formas de trabajo, y actividades delictivas. </t>
  </si>
  <si>
    <t xml:space="preserve">Apoyar en los doce (12) municipios la articulación institucional para la prevención a las violaciones DDHH  e infracciones al DIH </t>
  </si>
  <si>
    <t>Protección y Garantías de no Repetición</t>
  </si>
  <si>
    <t>Poder Ciudadano</t>
  </si>
  <si>
    <t>Quindío Si, a la participación</t>
  </si>
  <si>
    <t>Desarrollar estrategias tendientes a promover la participación ciudadana en el departamento</t>
  </si>
  <si>
    <t>Calidad Educativa</t>
  </si>
  <si>
    <t>Educación, Ambientes Escolares y Cultura para la Paz</t>
  </si>
  <si>
    <t xml:space="preserve">Dotar cincuenta y cuatro (54) instituciones educativas con material didáctico, mobiliario escolar y/o infraestructura tecnológica  </t>
  </si>
  <si>
    <t>Infraestructura Sostenible para la Paz</t>
  </si>
  <si>
    <t>Mejora de la Infraestructura  Social del Departamento del Quindío</t>
  </si>
  <si>
    <t>Mantener, mejorar y/o rehabilitar la Infraestructura de cuarenta y ocho (48) instituciones educativas en el departamento del Quindío.</t>
  </si>
  <si>
    <t>Si Recreación y actividad física para ti</t>
  </si>
  <si>
    <t>Actividad física, hábitos y estilos de vida saludables</t>
  </si>
  <si>
    <t xml:space="preserve">implementar un (1) programa que permita ejecutar proyectos  de actividad física para la promoción de hábitos y estilos de vida saludables </t>
  </si>
  <si>
    <t>Canalizar acciones de promoción de la salud en el desarrollo de la política Nacional de sexualidad, derechos sexuales y reproductivos</t>
  </si>
  <si>
    <t>Salud en el entorno laboral</t>
  </si>
  <si>
    <t>Fomentar en 8 municipios un programa de cultura preventiva en el trabajo formal e informal y entornos laborales saludables.</t>
  </si>
  <si>
    <t>Quindío rural, inteligente, competitivo y empresarial</t>
  </si>
  <si>
    <t>Hacia el Emprendimiento, Empresarismo, asociatividad y generación de empleo en el Departamento del Quindío</t>
  </si>
  <si>
    <t>Apoyar   doce (12) Unidades de emprendimiento de grupos poblacionales con enfoque diferencial.</t>
  </si>
  <si>
    <t>Apoyo al deporte asociado</t>
  </si>
  <si>
    <t>Ligas deportivas del departamento del Quindío</t>
  </si>
  <si>
    <t xml:space="preserve">Apoyar  y fortalecer veintitrés (23) ligas deportivas   </t>
  </si>
  <si>
    <t>apoyar  a veinte  (20) deportistas en nivel de talento, de proyección y de altos logros con el programa de incentivos económicos a deportistas.</t>
  </si>
  <si>
    <t>Apoyar la construcción, mejoramiento y/o  rehabilitación de la infraestructura de doce (12) escenarios deportivos y/o recreativos en el departamento del Quindío</t>
  </si>
  <si>
    <t>Cultura, Arte y educación para la Paz</t>
  </si>
  <si>
    <t>Arte para todos</t>
  </si>
  <si>
    <t>Apoyar  treinta (30) proyectos y/o actividades de formación, difusión, circulación, creación e investigación, planeación y de espacios para el disfrute de las artes</t>
  </si>
  <si>
    <t>Apoyar  ciento veinte (120) proyectos del programa de concertación cultural del departamento</t>
  </si>
  <si>
    <t>Genero, Poblaciones vulnerables y con enfoque diferencial</t>
  </si>
  <si>
    <t>Mujeres constructoras de Familia y de paz.</t>
  </si>
  <si>
    <t>Revisar, ajustar  e  implementar  la política publica de equidad de género para la  mujer del departamento</t>
  </si>
  <si>
    <t>Mejora de la Infraestructura Vial del Departamento del Quindío</t>
  </si>
  <si>
    <t>Mantener, mejorar y/o rehabilitar ciento treinta (130) km de vías del Departamento para la implementación del Plan Vial Departamental.</t>
  </si>
  <si>
    <t>Apoyar la construcción y  el mejoramiento de mil (1000) viviendas urbana y rural priorizada en el departamento del Quindío.</t>
  </si>
  <si>
    <t xml:space="preserve">Actualizar y fortalecer  las directrices   del Modelo de Ocupación del Territorio   en el Departamento del Quindío </t>
  </si>
  <si>
    <t>Fortalecer el programa de  infraestructura tecnológica de la  Administración Departamental (hadware, aplicativos, redes, y capacitación)</t>
  </si>
  <si>
    <t>Implementar un (1) programa de fortalecimiento de las veedurías ciudadanas del departamento</t>
  </si>
  <si>
    <t>Veedurías y Rendición de Cuentas</t>
  </si>
  <si>
    <t>Quindío Transparente y Legal</t>
  </si>
  <si>
    <t>Sostener 83 Unidades Primarias Generadoras de Datos (UPGD) que integran el sistema de Vigilancia en Salud Publica.</t>
  </si>
  <si>
    <t>Vigilancia en salud publica y del laboratorio departamental.</t>
  </si>
  <si>
    <t xml:space="preserve">Implementar  5  programas de participación social en salud, orientados a promover los derechos de las poblaciones vulnerables y diferenciales, acorde a las políticas públicas </t>
  </si>
  <si>
    <t>Implementar  un modelo intersectorial  de atención  integral  y entornos protectores (hogar,  educativo, salud, espacio público e institucionales)   implementado.</t>
  </si>
  <si>
    <t>Niños y Niñas en entornos Protectores-semillas infantiles-</t>
  </si>
  <si>
    <t>Atención Integral a la Primera Infancia</t>
  </si>
  <si>
    <t>Quindío departamento de derechos  de niñas, niños y adolescentes</t>
  </si>
  <si>
    <t>Apoyar a doce (12) unidades de emprendimiento para jóvenes emprendedores.</t>
  </si>
  <si>
    <t>Gestionar y ejecutar (3) proyectos para mejorar la competitividad del Quindío como destino turístico</t>
  </si>
  <si>
    <t>Fortalecimiento de la oferta de productos y atractivos turísticos</t>
  </si>
  <si>
    <t>Quindío Potencia Turística de Naturaleza y Diversión</t>
  </si>
  <si>
    <t>Implementar la estrategia  denominada "Cuatro por cuatro" para la promoción de la alimentación saludable</t>
  </si>
  <si>
    <t>Estilos de vida saludable y condiciones no-transmisibles</t>
  </si>
  <si>
    <t xml:space="preserve">Reorientar el Observatorio económico a un enfoque humano con variables sociales, economicas y de seguridad humana en el Departamento del Quindío  </t>
  </si>
  <si>
    <t>En el departamento ya se encuentra una estructura administrativa para la coordinación técnica de la Politica Pública de Discapacidad en la Gobernación del Quindío a través de la Secretaría de Familia y la  Dirección de Adulto Mayor y Discapacidad con un coordinador general y un equipo de contratistas, además de un presupuesto asignado para diferentes actividades y proyectos.</t>
  </si>
  <si>
    <t>A través de la Dirección de Adulto Mayor y Discapacidad de la Secretaría de Familia y los enlaces de las secretarías que conforman el subcomité de Discapacidad como instancia técnica para la formulación de proyectos y programas, además de seguimiento al plan de acción de la Política Pública de Discapacidad de forma anual. Desde cada municipio también se posee un enlace para la atención e implementación de la Política Pública a través de la asistencia técnica brindada desde la Secretaría de Familia.</t>
  </si>
  <si>
    <t>se han capacitado los comités municipales de discapacidad, el comité departamental de discapacidad, los agentes educativos del programa Familias con Bienestar para la Paz.</t>
  </si>
  <si>
    <t>se brinda orientacion a las entidades competentes desde la secretaria de familia con equipo juridico  para que la comunidad pueda interporner derechos de petición, acciones de tutela o las acciones pertinentes. Desde la defensoria del pueblo y las personerias muncipales se brindan acompañamiento a la poblacion y apoyan realizando las acciones de tutela, sin embargo no realizan seguimiento a la tasa de eficacia de las mismas.</t>
  </si>
  <si>
    <t>Se realiza busqueda activa de mujeres gestantes en las diferentes comunascon el fin de vincularlas a los diferentes programas, además del servicio que se realiza desde las entidades de salud también es brindado a las mujeres gestantes. Se realizo el proyecto intersectorial de entorno protectores, semillas infantiles, el cual busca garantizar los derechos de los menores de 0 a 5 años y de madres gestantes. Iniciativa se ejecuto en barrio priorizados de Calarca y Cordoba y proximamente será llevado a Montengro, La Tebaida, Circasia y Quimbaya.</t>
  </si>
  <si>
    <t xml:space="preserve">Proyecto de Prevención y atención de la erradicación del abuso, explotación sexual comercial, trabajo infantil, peores formas de trabajo y actividades delictivas en 6 municipios priorizados con el operador "Para ser Mejor", Salento, filandia, barcelona, buevanista, pijao y cordoba. Cada municipio será enfocado a niños y niñas entre 6 y 12 años, hubo contacto con los líderes de los barrios priorizados para el acercamiento con la población e identificación. </t>
  </si>
  <si>
    <t>Se brindan oportunidades de becas para estudio para jóvenes con discapacidad.</t>
  </si>
  <si>
    <t>Actualmente la secretaria de educación cuenta con 40 profesionales docentes de apoyo nombradas por el departamento del Quindío que flexibilizan los procesos de aprendizaje que trabajan en conjunto con los docentes de aula para fortalecer los procesos de aprendizaje, entre ellos 3 docentes de apoyo con la inclusión laboral, social y educativa de docentes con discapacidad. Proyecto educativo institucional debe tener un paragrafo donde se especifique como se suplen las necesidades educativas en diferentes casos. Se aplican 3 modelos posprimaria, caminar en secundaria I y 2, y pensar en Media. El operador viene adelantando desde el proceso de caracterización hasta la atención de los estudiantes. Hay diferentes metologias, de acuerdo a las categorías de discapacidad, escolarización, educación.</t>
  </si>
  <si>
    <t xml:space="preserve">Se realiza proceso de detección temprana a los estudiantes que ingresan a los centros educativos y se genera la ruta de atención pertinente. Las instituciones educativas estan siendo dotadas a traves de hadware diseñado para PCD esto de la mano de Sec Educación y TIC. Con la compra de material de evaluación sicologica que permitirá a  las docentes de apoyo que gestionen ante las universidades practicantes de sicologia que apliquen pruebas para tener un diagnóstico sobre los menores. </t>
  </si>
  <si>
    <t>la tasa es del 100 ya que se cuenta con cobertura en las instituciones para la atencion de estudiantes con necesidades especiales. Se aplican 3 modelos posprimaria, caminar en secundaria I y 2, y pensar en Media. Se ajusta el curriculum para que los alumnos puedan superar cada nivel a través de los docentes de apoyo. Se han otorgado becas para educación superior en el departamento.</t>
  </si>
  <si>
    <t>Se estan beneficiando en Río Verde Bajo, Los fundadores sede principal, Los Fundadores Francisco José de Caldas, Los Fundadores La Soledad, Instituto Quimbaya sede Sagrado Corazón de Jesús, Rafael Uribe Uribe y Antonio Nariño con procesos en temas como música, danza y teatro</t>
  </si>
  <si>
    <t>se ha entregado material pegagogico y sicope, regletas de braille, instalacion de joux en diferentes ie del quindio, todo esto en el plan de accion en necesidades educativas especiales en el departemtno del quindio. Además las instituciones educativas donde hay niños y niñas con discapacidad se han hecho adecuaciones para la accesibilidad de los menores en las instituciones. Proporcionar herramientas psicopedagógicas, psicológicas y material didáctico, para identificar de manera temprana las barreras del aprendizaje en estudiantes presentan NEE. Participar en la revisión, ajuste, seguimiento y evaluación del Proyecto Educativo Institucional (PEI) en lo que respecta a la política de inclusión con la población con discapacidad, capacidades o con talentos excepcionales, de conformidad.</t>
  </si>
  <si>
    <t xml:space="preserve">No se cuenta con Interprete de Lenguaje de Señas en cada ESE puesto que la poblacion demandante es atendida a traves del centro de relevo, estrategia del Ministerio de las Tecnologia de la informacion y las comunicaciones en el cual a traves de comunicación virtual se brinda atención de interprete. </t>
  </si>
  <si>
    <t xml:space="preserve">Se trabajo con personal de los planes de intervenciones colectivas en los municipios del departamento. </t>
  </si>
  <si>
    <t>Se encuentra activa la veeduría "Veedores quindianos de discapacidad en el Quindío, salud e inclusión laboral"</t>
  </si>
  <si>
    <t>Estudiantes de la Universidad Externado de Colombia se encuentran realizando investigación sobre la situación y adquisicion de la Discapacidad en el departamento del Quindío, con apoyo de la Secretaria de Familia. Acercamiento con universidad del quindio para analizar avances para investigacion sobre discapacidad en el segundo semestre del 2017.</t>
  </si>
  <si>
    <t xml:space="preserve">El presente año la Secretaria de Salud realizará un programa determinado para las PCD. - Se encuentran operando a traves de la estrategia de APS la cua brinda garantia en las comunidades vulnerables. - Se brindan campañas comunitarias e intersectoriales garantizando la adecuacion en estilos de vida saludable.  Desde el programa se esta haciendo un trabajo en los 11 municipios con las instituciones educativas, por medio  de la actividad ficica,alimentación saludable y no consumo al alcohol y tabaco. 2. Dentro de las Capacitaciones de RLCPD se esta trabajando el concepto de discapacidad, se capacitaron los municipios de Armenia, Genova y Pijao.  se esta verificando con las EAPS los programas de atencion  y detencion temprana, que haya contratacion con servicios primarios  y la poblacion con discapacidad realmente este asistiendo y accediendo a los programas. El sequimiento a las IPS. Realizar acciones, intervenciones y procedimientos colectivos. Dentro del numero de interpretes no se cuenta con interpretes de lenguas de señas en cada ESE puesto de la poblacion demanadante es atendida a traves del centro del relevo, estrategia del ministerio de las Tecnologias de la Informacion y las comunicaciones. Tambien por medio de la comunicacion virtual se brinda atencion de interprete.  SE ELABORA LA GUIA DE ATENCION PARA PERSONAS CON DISCAPACIDAD DESDE EL ABORDAJE PARA LA PRESTACION DEL SERVICIO DE SALUD. Se inician  procesos  para identificar las lineas de apoyo referente a la atención virtual de PCD. se hizo asercamiento a la univercidad del quindío para iniciar  el  proceso de investigación </t>
  </si>
  <si>
    <t>Se hacen campañas comunitarias identifacando enfermadades cronicas y generando sensiblilizacion a las PCD</t>
  </si>
  <si>
    <t>Esta acción se priorizó para el año 2018 según la asistencia técnica brindada por el Ministerio de Salud en el mes de marzo de 2017.</t>
  </si>
  <si>
    <t>Visitas a las EPS Y IPS publicas para implementar procesos de rehabilitacion y habilitación, se presentó proyecto a embajada de Japon para apoyar este tema     2. SE REALIZO UN INFORME Y LINEA BASE  DE LOS SERVICIOS DE SALUD EN ESES PUBLICAS DE LOS 12 MUNICIPIOS Y SE INICIA VISITA A EAPBS PARA VERIFICAR EL ACCESO Y ACCESIBILIDAD AL SISTEMA DE SALUD</t>
  </si>
  <si>
    <t>Se realizará mesa técnica con Secretaría de Salud y la Universidad del Quindío durante el segundo semestre para definir acciones a tomar para el 2018.</t>
  </si>
  <si>
    <t>no se tiene la informacion.    RUTA DISEÑADA EN PROCESO DE SOCIALIZACION PARA LA IMPLEMENTACION</t>
  </si>
  <si>
    <t>Se brinda garatia a traves de las visitas de inspeccion por parte del Min Trabajo a las diferentes empresas</t>
  </si>
  <si>
    <t>se vienen adelantando gestiones entre la secretaria de cultura y la secretaria de educacion para implementar en el departamento bachilleratos artísticos, se solicitará incluyan la cátedra para pcd. Desde la formacion artistica que realiza fundanza en armenia se tiene inclusión para las pcd.  Se inició el Proyecto Primaria Artística para 10 instituciones educativas que han incorporado a su plan de estudios áreas artistícas como música danza y teatro generando asi un modelo de educacion artística, se espera incluyan catedra a personas con discapacidad.</t>
  </si>
  <si>
    <t>desde la secretaria de famillia se vienen realizando talleres de tecnicas artisticas y artes y oficios con poblacion con discapacidad de organizaciones de base en las semanas de gobierno realizadas por la gobernacion del quindio, difusión de  Convocatoria 2018 del Programa Nacional de Concertación Cultural para el apoyo de proyectos, procesos y actividades culturales de interés común. Las alcaldías apoyan procesos artísticos tales como ::  Se presentaron ante el programa  de concertación departamental seis proyectos culturales que benefician 756 hombres y 678 mujeres  con discapacidad. Se esta tramitando convenio con la fundacion semillas del arte para trabajar con personas con discapacidad enfocados en realizar procesos de formación cultural en los cuales se permita desarrollar habilidades y destrezas de niños, jovenes y adultos con discapacidad cognitiva y motriz.</t>
  </si>
  <si>
    <t xml:space="preserve">La secretaria de cultura en este indicador  No proporcionaron informacion acerca del % gestores culturales formados en enfoque de discapacidad </t>
  </si>
  <si>
    <t>casa de la cultura de barcelona, casa de la cultura de calarca, coliseo de gimnasia de armenia, teatro la esmeralda de montenegro, casa del cultura de quimbaya, centro cultural y metropolitano de convenciones . Construccion y acondicionamiento de instituciones educativas, escenarios deportivos,vias rurales y vias urbanaas en los municipios de de Montenegro,Quimbaya,Filandia,Cordoba,Genova, Tebaida y Pijao.</t>
  </si>
  <si>
    <t xml:space="preserve">los procedimientos que existen no dan respuesta directa a las PCD en cuanto al menejo de peticiones. se están adelantando  acciones  para que a través de la linea de peticiones SAC sean incluidas a las PCD. Se identificó que  desde Secretaría de Salud Departamental se tiene habilitada el área de Servicio de Atención a la Comunidad - SAC- para quejas, reclamos y solicitudes  por medio de las vías telefónicas, escritas, virtuales o presenciales. </t>
  </si>
  <si>
    <t>No se cuenta con el insumo necesario para dar un porccentaje de avance. se realiza atención a las madres gestantes, del recien nacido y de niños con discapacidad a traves de los controles prenatales y de crecimiento y desarrollo o mediante sus EPS, los profesionales de la salud aplican la guía de atención de práctica clinica basada en la evidencia (examenes pertinentes, esquema vacunación, rutas de atención a los menores y sus familias). Realiza  busqueda activa  y comunitaria  de Mujeres Embarazadas a través de las I.P.S. para su atención y también teniendo en cuenta la Estrategia de Rehabilitación Basada en la Comunidad que se viene adelantando en 11 municipios del dpto por el Plan de Intervenciones Colectivas, PIC.</t>
  </si>
  <si>
    <t>Se brinda atenciòn en Salud de forma pertinente a travès de las ESES y entidades de salud a cuidadores y cuidadoras, en el seguimiento y acompañamiento los profesionales de la salud aplican a los usuarios la guia de atencion practica clinica basada en la evidencia que brinda el direccionamiento para el cuidado y manejo de las pcd. Se realiza a través de la estrategia RBC. Se brinda atenciòn en Salud de forma pertinente a travès de las ESES y entidades de salud, desde la Secretaría de Salud se están capacitando funcionarios y líderes de los 11 municipios del departamento buscando que más allá de la atención médica la estrategia RBC brinde herramientas comunitarias a la población. Se tiene contacto con madres y cuidadores que pertenecen al programa Unafa del ICBF frente a derechos y cuidados de las personas con discapacidad.</t>
  </si>
  <si>
    <t xml:space="preserve">se gestionaron apoyos para 6 personas con discapacidad física desde la Secretaría de Familia. Se prioriza para el 2018 </t>
  </si>
  <si>
    <t>Pendiente de priorización</t>
  </si>
  <si>
    <t>se ralizò campaña contra la homofobia desde un enfoque diferencial a cargo de la Secretaría de Familia abarcando los diferentes grupos poblacionales</t>
  </si>
  <si>
    <t>Se realiza mesa de trabajo con Ia actores responsables para determinar alcances para el 2017. META DESDES SECRETARIA DE INFRAESTRUCTURA Apoyar la construcción, el mantenimiento, el mejoramiento y/o la rehabilitación de la infraestructura de doce (12) equipamientos públicos y colectivos del Departamento del Quindío. Se brindan ramplas en instituciones educativas, escenarios deportivos y culturales, además de vìas rurales. Dentro de los municipios intervenidos están Genova, Montenegro, Quimbaya, Filandia, Tebaida y Pijao, Buenavista</t>
  </si>
  <si>
    <t>Actualmente se cuenta con la adecuación de la pagina oficial de la Gobernación del Quindío desde la Sec TIC y Comunicaciones con el fin de eliminar la barrera de acceso a la información para las personas con discapacidad visual y auditiva. Se realizará jornada técnica con el INCI durante octubre para analizar parametros de accesibilidad de la paágina web de la Gobernación del Quindío.</t>
  </si>
  <si>
    <t>Se solicitara a planeacion departamental el apoyo para la inclusion de la politica publica de discapacidad dentro de un observatorio desde la Gobernacion, sin embargo desde la Universidad del Quindío se viene adelantando lo concerniente al observatorio de discapacidad.</t>
  </si>
  <si>
    <t>Se encuentra en socializacion en la secretaria de Educacion para su articulacion con los diferetentes centros educativos, además de acercamiento con Uniquindio para carreras que tengan que ver con diseños y construcción. Mesa de trabajo con representante de la Universidad del Quindío ante Comité Departamenta donde se establece que apoyará acercamiento con director programas que tiene que ver con el tema y se propondrá incluir temas de accesibilidad en las cátedras, de no haberlas.</t>
  </si>
  <si>
    <t xml:space="preserve">73                                                                                     190 </t>
  </si>
  <si>
    <t>*Educación inclusiva con acceso y permanencia para poblaciones vulnerables - diferenciales.           *Capacidad sin limites</t>
  </si>
  <si>
    <t>*Cobertura Educativa                   *Promoción y  Protección  de la Familia</t>
  </si>
  <si>
    <t>Desarrollar e implementar una (1) estrategía de comunicaciones.                   +Revisar, ajustar  e implementar   la política pública departamental de discapacidad  "Capacidad sin limites"</t>
  </si>
  <si>
    <t>288            190</t>
  </si>
  <si>
    <t>*Modernización tecnológica y Administrativa         * Capacidad sin limites</t>
  </si>
  <si>
    <t>*Gestión Territorial *Promoción y  Protección  de la Familia</t>
  </si>
  <si>
    <t>Revisar, ajustar  e implementar   la política pública departamental de discapacidad  "Capacidad sin limites",                  *Fortalecer en los doce (12) municipios del departamento los  comités municipales de discapacidad</t>
  </si>
  <si>
    <t>190                         157</t>
  </si>
  <si>
    <t>Capacidad sin limites.                                   *Promoción social y gestión diferencial de poblaciones vulnerables.</t>
  </si>
  <si>
    <t>Promoción y  Protección  de la Familia                                 *Salud Pública para un Quindío saludable y posible</t>
  </si>
  <si>
    <t xml:space="preserve">$143.050.667     $49.880.000 </t>
  </si>
  <si>
    <t>Revisar, ajustar  e implementar   la política pública departamental de discapacidad  "Capacidad sin limites" *Revisar, ajustar  e  implementar  la política publica de equidad de género para la  mujer del departamento</t>
  </si>
  <si>
    <t>190           197</t>
  </si>
  <si>
    <t>Capacidad sin limites.                                              *Mujeres constructoras de Familia y de paz.</t>
  </si>
  <si>
    <t>Promoción y  Protección  de la Familia                                 *Genero, Poblaciones vulnerables y con enfoque diferencial</t>
  </si>
  <si>
    <t>Apoyar en los doce (12) municipios la articulación institucional para la prevención a las violaciones DDHH  e infracciones al DIH                *Revisar, ajustar  e implementar   la política pública departamental de discapacidad  "Capacidad sin limites",                  *Fortalecer en los doce (12) municipios del departamento los  comités municipales de discapacidad</t>
  </si>
  <si>
    <t>232                  190                 157</t>
  </si>
  <si>
    <t>*Capacidad sin limites.                                   *Promoción social y gestión diferencial de poblaciones vulnerables.</t>
  </si>
  <si>
    <t>Protección y Garantías de no Repetición *Capacidad sin limites.                                   *Promoción social y gestión diferencial de poblaciones vulnerables.</t>
  </si>
  <si>
    <t>Construcción de paz y reconciliación en el Quindío *Promoción y  Protección  de la Familia                                 *Salud Pública para un Quindío saludable y posible</t>
  </si>
  <si>
    <t>Desarrollar estrategias tendientes a promover la participación ciudadana en el departamento *Revisar, ajustar  e implementar   la política pública departamental de discapacidad  "Capacidad sin limites",</t>
  </si>
  <si>
    <t>250          190</t>
  </si>
  <si>
    <t xml:space="preserve">Quindío Si, a la participación                               *Capacidad sin limites.   </t>
  </si>
  <si>
    <t xml:space="preserve">Construcción de paz y reconciliación en el Quindío                          </t>
  </si>
  <si>
    <t xml:space="preserve">Poder Ciudadano *Promoción y  Protección  de la Familia        </t>
  </si>
  <si>
    <t>fortalecer  organismos comunales en los  12 municipios del departamento en el mejoramiento organizacional y participativo  *Revisar, ajustar  e implementar   la política pública departamental de discapacidad  "Capacidad sin limites",</t>
  </si>
  <si>
    <t>255         190</t>
  </si>
  <si>
    <t xml:space="preserve">Comunales comprometidos con el Desarrollo *Capacidad sin limites.   </t>
  </si>
  <si>
    <t xml:space="preserve">Poder Ciudadano *Promoción y  Protección  de la Familia  </t>
  </si>
  <si>
    <t xml:space="preserve">Se realiza seguimiento por parte de MinTrabajo realizando visitas de inspección. Se realizó feria de empleo en la cual se registro a las PCD en las diferentes bolsas de empleo publicas y privadas. Por parte de la Secretaría de Industria y Comercio se realizará caracterización de la población en general. Asímismo, se llevará a cabo firma de acuerdo de voluntades para el ORMET. * Dede la secretaria Turismo se realiza una caracterizacion laboral y vocacional atres de las ferias organizadas, tambien se aplica el instrumento de enfoque diferencial con el fin de caraterizar estos emprendedores. </t>
  </si>
  <si>
    <t xml:space="preserve">Se transfiere recurso de Ley a municipios según la normatividad vigente de IVA TELEFONIA MOVIL donde el 3% es obligatoriainversión en promover el deporte en personas con discapacidad. Se han atendido 520 personas. El evento, que será coordinado por el Instituto Municipal del Deporte y la Recreación de Armenia, Imdera, comienza después de las 8:00 de la mañana y los principales actores de la cita podrán disfrutar de espacios de fútbol, patinaje y atletismo. La población que intervendrá hace parte de entidades como la Asociación Abrazar, la Fundación Quindiana de Atención Integral, el Instituto Fonoaudilógico de Calarcá, Infac; Crecer e Imdera.                                                                                                    
* las escuelas de formación deportiva actualmente se encuentran capacitadas  para la atención de PCD .   </t>
  </si>
  <si>
    <t>Se realiza a través del proyecto Apoyar la construcción, mejoramiento y/o  rehabilitación de la infraestructura de doce (12) escenarios deportivos y/o recreativos en el departamento del Quindío de la Secretaría de Infraestructura y Aguas del departamento.                                                                                   
*los escenarios deportivos son mejorados a traves de la secretaria de Infraestructura en Génova, Montenegro, Quimbaya, filandia, Pijao, la tebaida</t>
  </si>
  <si>
    <t xml:space="preserve">1-Formacion en mecanismos de participación política y social   .                                                                                                                                                                                                            
 2- Se está conformando el consejo departamental de participación ciudadana, en este las personas con discapacidad tienen derecho a tener una representación en la mesa de toma de decisiones, se convocó a los representantes de esta población para elegir mediante votación a su representante en el consejo departamental (este ya fue elegido). - 1-formación en procesos de participación ciudadana por parte de la Sec. De Interior y Familia, ya sea en las diferentes fundaciones o juntas de acción comunal. El pasado 30 de Marzo se realizó elección de representante de PCD ante el consejo de participación ciudadana liderado por la Sec. De Interior. 1-formación en procesos de participación ciudadana por parte de la Sec. De Interior y Familia, ya sea en las diferentes fundaciones o juntas de acción comunal. se promueven a travess d elos diferentes mecanismos de participacion garantizando a las personas con discapacidad desde un enfoque diferencial, se realiza a través de la direccion de adulto mayor y discapacidad. el sena garantiza la formación de las personas con discapacidad en temas de interes. Se apoya la construccion de proyectos para beneficiar a personas con discapacidad. Se inicia con Secretaría del Interior acercamiento para fortalecer comités municipales frente a control social y veedurías como instancias de participación.                                                                               
*Se realiza capacitación y fortalecimiento a las personas con discapacidad y madres cuidadoras en mecanismos de participación y control social, a traves de las veedurías ciudadanas conformadas de la población con discapacidad en Circasia y Montenegro. </t>
  </si>
  <si>
    <t xml:space="preserve">Acercamiento a fundaciones y organizaciones para formacion en mecanismos de participacion con el objetivo de empoderar las comunidades de personas con discapacidad.                                                                                                                                                                                                                                                                                                            
2. La secretaria de salud, hizo la convocatoria y eleccion del representante de las asociaciones de usuarios de la salud ante el comité departamental de discapacidad. </t>
  </si>
  <si>
    <t xml:space="preserve">190                                                                                                                                                         
157
    </t>
  </si>
  <si>
    <t>Revisar, ajustar  e implementar   la política pública departamental de discapacidad  "Capacidad sin limites",                                    
*Fortalecer en los doce (12) municipios del departamento los  comités municipales de discapacidad</t>
  </si>
  <si>
    <t>190                                                                                                                                                                                                                                             
157</t>
  </si>
  <si>
    <t>Revisar, ajustar  e implementar   la política pública departamental de discapacidad  "Capacidad sin limites",                                                                                                 
 *Fortalecer en los doce (12) municipios del dep</t>
  </si>
  <si>
    <t>190                                                                                                                                               
157</t>
  </si>
  <si>
    <t xml:space="preserve">Capacidad sin limites.                                            </t>
  </si>
  <si>
    <t>Capacidad sin limites.                                                              
Promoción social y gestión diferencial de poblaciones vulnerables.</t>
  </si>
  <si>
    <t>Promoción y  Protección  de la Familia                                                                                                                                
*Salud Pública para un Quindío saludable y posible</t>
  </si>
  <si>
    <t>Promoción social y gestión diferenccial de poblaciones vulnerables.</t>
  </si>
  <si>
    <t>Atención Integral por Ciclo Vital en los programas de Habilitación y Rehabilitación</t>
  </si>
  <si>
    <t xml:space="preserve">En el municipio de circasia se encuentra  operando la estrategia RBC. SE INICIA ASISTENCIA TECNICA Y SEGUIMIENTO A LAS EAPBS PARA VERIFICAR LA RED PRESTADORA DE SERVICIOS. SE  CONTRATA EL SEGUIMIENTO A LA GESTION DEL RIESGO INDIVIDUAL </t>
  </si>
  <si>
    <t>190             
157</t>
  </si>
  <si>
    <t>Promoción y  Protección  de la Familia.                                                      
*Salud Pública para un Quindío saludable y posible</t>
  </si>
  <si>
    <t xml:space="preserve">Revisar, ajustar  e implementar   la política pública departamental de discapacidad  "Capacidad sin limites",                                                   
*    Fortalecer en los doce (12) municipios del dep                                                                              
</t>
  </si>
  <si>
    <t>190                              
157</t>
  </si>
  <si>
    <t>Capacidad sin limites.                                                            
*Promoción social y gestión diferencial de poblaciones vulnerables.</t>
  </si>
  <si>
    <t xml:space="preserve">Revisar, ajustar  e implementar   la política pública departamental de discapacidad  "Capacidad sin limites",                                                 
  *Fortalecer en los doce (12) municipios del dep                                                                              
</t>
  </si>
  <si>
    <t xml:space="preserve">Revisar, ajustar  e implementar   la política pública departamental de discapacidad  "Capacidad sin limites",                            
*   Fortalecer en los doce (12) municipios del dep                                                                              
</t>
  </si>
  <si>
    <t>190                  
43</t>
  </si>
  <si>
    <t xml:space="preserve">Revisar, ajustar  e implementar   la política pública departamental de discapacidad  "Capacidad sin limites",                                                              
*     Apoyar a doce (12) unidades de emprendimiento para jóvenes emprendedores                             </t>
  </si>
  <si>
    <t>Capacidad sin limites.                                                                          
* Hacia el emprendimiento,empresarismo.asociatividad y generacionnde empleo en el Departamento.</t>
  </si>
  <si>
    <t>Promoción y  Protección  de la Familia                                        
* Quindio rural, inteligente,competitivo y empresarial.</t>
  </si>
  <si>
    <t xml:space="preserve">Apoyar a doce (12) unidades de emprendimiento para jóvenes emprendedores.                      
*Revisar, ajustar  e implementar   la política pública departamental de discapacidad  "Capacidad sin limites",  </t>
  </si>
  <si>
    <t xml:space="preserve">43                             
190                    </t>
  </si>
  <si>
    <t xml:space="preserve">* Hacia el Emprendimiento, Empresarismo, asociatividad y generación de empleo en el Departamento del Quindío                                                        
* Capacidad sin limites </t>
  </si>
  <si>
    <t xml:space="preserve">Quindío rural, inteligente, competitivo y empresarial                                   
*Promoción y  Protección  de la Familia                                      
</t>
  </si>
  <si>
    <t xml:space="preserve">*Revisar, ajustar  e implementar   la política pública departamental de discapacidad  "Capacidad sin limites",                            
*    Apoyar   doce (12) Unidades de emprendimiento de grupos poblacionales con enfoque diferencial.                                                              </t>
  </si>
  <si>
    <t>45                                                    
190</t>
  </si>
  <si>
    <t>Hacia el Emprendimiento, Empresarismo, asociatividad y generación de empleo en el Departamento del Quindío                                     
* Capacidad sin limites</t>
  </si>
  <si>
    <t xml:space="preserve">Apoyar   doce (12) Unidades de emprendimiento de grupos poblacionales con enfoque diferencial.                                       
*    Revisar, ajustar  e implementar   la política pública departamental de discapacidad  "Capacidad sin limites",    </t>
  </si>
  <si>
    <t xml:space="preserve">Hacia el Emprendimiento, Empresarismo, asociatividad y generación de empleo en el Departamento del QuindíoL113:N116                             
* Capacidad sin limits </t>
  </si>
  <si>
    <t>45                                                 
190</t>
  </si>
  <si>
    <t>Se brindó campaña en contra de  el abuso, la explotacion sexual y  sus peores formas liderada por Secretaria de Familia e ICBF. * Desde Ministerio de Trabajo en el área de inspección, vigilancia y control se hacen charlas y capacitaciones a diferentes empresas de seguridad y salud en el trabajo se visitan al azar y se visitan por sectores, tambien las normas laborales. A través de la subcomisión de concertacionde  politicas salariales y laborales desarrolla estrategias como participacion de la poltiica publica de trabajo decente y digno, apoyadno ferias de empleo e inclusión social para personas con discapacidad. Seguimiento a negociaciones colectivas, concertaciones para conflictos laborales en entidades públicas para garantizar el trabajo decente y digno.</t>
  </si>
  <si>
    <t>Indeportes informa no realiza estos procesos de formación ya que no se encuentra dentro de su competencia. Proyectado para el 2018, cuatros monitores contratados para la atencion a las personas con discapacida en la formacion y entrenamientode los deportes de natacion, atetismo, futbol sala y nenis de campo en los minucipios de Circasia, laTtebaida y Armenia.</t>
  </si>
  <si>
    <t>se realiza atención oportuna a todas las personas sin distincion alguna en todo ambito , en la Actualidad se esta implementando instrumentos de identificacion con enfoque diferencial a la discapacidad en todos los formatos establecidos para atencion, a su vez se se brinda atención con enfoque diferencial en las instituciones publicas y privadas. - se da inicio realizando formacion en la Gobernacion a funcionarios de la secretaria de familia, secretarias y comisarias en lenguaje de señas, a su vez se realiza en las Alcadias a traves del SENA. Se esta haciendo acercamiento a EPS capacitando y sensibilizando a servidores publicos en atencion prioritarias de personas con discapacida.    
 *travès de las ESES y entidades de salud, desde la Secretaría de Salud se están capacitando funcionarios y líderes de los 11 municipios del departamento buscando que más allá de la atención médica la estrategia RBC brinde herramientas comunitarias a la población.</t>
  </si>
  <si>
    <t xml:space="preserve">Se viene adelantando una propuesta de turismo incluyente por parte de la empresa Vertigo Extremo, para el segundo semestre se realizará mesa de trabajo para definir apoyo y articulación desde la Gobernación del Quindío. Desde la Secretarìa de TURISMO se Apoyar con recursos financieros  u otros el fortalecimiento del emprendimiento, empresarismo y asociatividad en el Departamento del Quindio.
se realiza una jornada de taller en discpacida y categoria de registros a 109 funcionarios del parque  del cafe .  
*SE REALIZA UNA JORNADA DE TALLER EN DISCAPACIDAD Y CATEGORIAS DE REGISTRO A 109 FUNCIONARIOS DEL PARQUE DEL CAFÉ .                                                                                      
* La Corporacion de Cultura Turismo de Armenia  brinda capacitaciones ,  en formacion basica  en lenguas de señas  a traves del programa Colombia Capacitacion en los niveles 1 y 2, cada uno con cupos de 15 personas  , para un total de 30 personas. </t>
  </si>
  <si>
    <t xml:space="preserve">*Diseñar e implementar un plan para la caracterización y atención de la población en condiciones especiales y excepcionales del departamento.                                    *Revisar, ajustar  e implementar   la política pública departamental de discapacidad  "Capacidad sin limites",                         </t>
  </si>
  <si>
    <t xml:space="preserve">ESTRATEGIA PROPUESTA </t>
  </si>
  <si>
    <t xml:space="preserve">NOMBRE DEL INDICADOR </t>
  </si>
  <si>
    <t>META ACUMULATIVA 2018</t>
  </si>
  <si>
    <t xml:space="preserve">MODOS DE VERIFICACION </t>
  </si>
  <si>
    <t xml:space="preserve">ACCIONES PROPUESTAS </t>
  </si>
  <si>
    <t>RESPONSABLE</t>
  </si>
  <si>
    <t xml:space="preserve">PROGRAMA </t>
  </si>
  <si>
    <t>SUB PROGRAMA</t>
  </si>
  <si>
    <t xml:space="preserve">NUMERO DE META </t>
  </si>
  <si>
    <t>META</t>
  </si>
  <si>
    <t xml:space="preserve">LOGROS  ALCANZADOS </t>
  </si>
  <si>
    <t>2017 FÍSICA A SEPTIEMBRE 2017</t>
  </si>
  <si>
    <t>PROGRAMADO</t>
  </si>
  <si>
    <t>EJECUTADO</t>
  </si>
  <si>
    <t>% CUMPLIMIENTO</t>
  </si>
  <si>
    <t>0.1 P.P x debajo de la Tasa Nacional</t>
  </si>
  <si>
    <t>8% ESE, 6% IPS Privadas y Mixtas 100% de Entidades Administradoras de Planes de Beneficio EAPB subsidiadas y contributivas.</t>
  </si>
  <si>
    <t xml:space="preserve">0.5 </t>
  </si>
  <si>
    <t xml:space="preserve">                                                                                                                                                                              
La Secretaría del Interior realiza jornadas de sensibilización a las mesas de participación efectiva de victimas de los 12 municipios del Departamento en temas de prevención a vulneraciones de DDHH, en dichas mesas se encuentra un representante del enfoque de discapacidad.
</t>
  </si>
  <si>
    <t xml:space="preserve">Preparados para la paz                  </t>
  </si>
  <si>
    <t xml:space="preserve">Implementar plan de acción de Derechos Humanos articulado interinstitucionalmente, de  protección de los Derechos Humanos DDHH y la Paz en los doce (12) municipios del departamento            </t>
  </si>
  <si>
    <t xml:space="preserve">Desde el 2016 Indeportes Quindío tiene contratado personal para fútbol de salón, atletismo, tenis de campo y natación para personas con discapacidad. ademas de tener personal capacitado para brindar asesoria en la creación de organizaciones deportivas aunque las departamentales ya estan constituidas y falta su actualización. 3 ligas asesoradas. no tienen escuelas de formación para PCD                                                                                                             
*Se les da apoyo tecnico con la contratación de tecnicos y  monitores en los deportes de Natación, atletismo, futbol sala y tenis de campo. A  las Ligas de personas con discapacidad y tambien en los requerimientos que soliciten para la participación en los eventos programados del siclo Paralimpico                       
  *no tienen escuelas de formación para PCD </t>
  </si>
  <si>
    <t>Total de deportistas PCD  con logros deportivos apoyados.</t>
  </si>
  <si>
    <t xml:space="preserve">Indeportes Quindio, cuenta con el programa Deportista  apoyado donde brinda apoyo economico mensual a un deportivo en bolo discapacidad auditiva, 1 deportista en atletismo, 1 deportista en tenis de campo con limitación física. Se apoyo con tecnicos departamentales, apoyos economicos para participacion en eventos federados del sistema paralimpico a traves de convenios con las ligas deportivas de estas disciplinas que se encuentren vigentes. se brinda estimulos a deportistas de alto rendimiento garantizando su participacion en los diferentes eventos deportivos.                                
 *se brinda estimulos a deportistas de alto rendimiento garantizando su participacion en los diferentes eventos deportivos  
</t>
  </si>
  <si>
    <t>202                                                                                                                                                                                                       
204</t>
  </si>
  <si>
    <t>Deporte  Asociado</t>
  </si>
  <si>
    <t>Juegos  Intercolegiados</t>
  </si>
  <si>
    <t xml:space="preserve">Desarollar (4) juegos intercolegiados  en sus diferentes fases </t>
  </si>
  <si>
    <t>Deporte,recreacion,actividad, fisica en los Municipios del Departamento del Quindio.</t>
  </si>
  <si>
    <t>Implementacion y apoyo a los proyectos deportivos, recreativos y actividad fisicac en los  Municipios del Departamento del Quindio.</t>
  </si>
  <si>
    <t>Se trasfiere recusrsos  de ley a municipios según la normatividad  vigente de Iva telelfonia  movil donde el 3% es obligatoria inversion en promover el deporte en personas con discacidad.</t>
  </si>
  <si>
    <t>190                                                                                                                                                                                                                                                                    
206</t>
  </si>
  <si>
    <t xml:space="preserve">Revisar, ajustar  e implementar   la política pública departamental de discapacidad  "Capacidad sin limites",                                                                                                                                    
 * Asesorar los (12) municipios del departamento del Quindio asesorados mediante solicitud de caracter tecnic, administrativos,y financiero para las escuelas deportivas, segun los requerimientos.  </t>
  </si>
  <si>
    <t>Capacidad sin limites.                                                                                                                                            
* Deporte formativo,deporte social comunitario y juegos tradicionales.</t>
  </si>
  <si>
    <t>*Promoción y  Protección  de la Familia                                                                                                                           
*Apoyo deporte asociado</t>
  </si>
  <si>
    <t xml:space="preserve">Quindío Si, a la participación                               *Capacidad sin limites.    </t>
  </si>
  <si>
    <t>Apoyo a  proyecto productivo de asociacion de personas con discapacidad de quimbaya                                                                                    
* Estrategia de apoyo y fortalecimiento a familias de personas con discapacidad UNAFA . En coordinación con SENA y MSPS construcción de curso para cuidadores de personas con discapacidad</t>
  </si>
  <si>
    <t xml:space="preserve">se realiza capacitaciones de uso de espacio publico y transporte publico con el fin de dar a conocer los espacios de movilidad de las PCD  por parte del IDTQ,  además la Secretaría de Tránsito y Transporte de Armenia viene adelantando con la comunidad campañas de respeto por la movilidad en diferentes puntos de la ciudad.                                                                                           
*  Dentro de las accione de la campaña " En la via, primero la vida". segun el decreto 1079 del 26 de mayo del 2015, se realizaron capaictaciones de sencibilizacion a las siguiente organizaciones  de caracter publico y privadas: ( Cootragen, Cootran -camperos y taxis, Cootransmon -camperos y taxis, cootra libertedore y cootranspibu, conductores del batallon cisnero y conductores de suboficiales de fuerzas armadas.  Y  a las instituciones educativas publicas y privadass :    Colegio sagrado corazon de jesus de  Filandia,  Colegio libre Circacias, Colegios bethemitas de filandia, colegio san jose de circacia , colegio andino de filandia. Colegio Goretti de Montenegro, Instituto de montenegro,  Instituto de Cordaba, Colegio San vicente de paul de cordoba y el Colegio rio verde bajo de buenavista.                                               
 </t>
  </si>
  <si>
    <t>En la actualidad se estan capacitando atraves de la Universidad Nacioanal  gestores cultruales formados en enfoque de discapacidad,  una persona en el municipio de Circasia.</t>
  </si>
  <si>
    <t xml:space="preserve">Para el segundo semestre se iniciará el proyecto de Semillas Infantiles de la jefatura de familia de la Secretaría de Familia que deberá tener en cuenta según el sistema SIGILA el beneficio de familias que tengan niñas y niños con discapacidad.   2. a traves de las ESES se brinda atención y seguimiento nutricional.   Se Realiza capacitacion a personal asistencial de 11 S publica  en lineamientos vigentes de la atencion integrada de la desnutrición, aguda,  moderada y severa en menores de 5 años  Resolución  5406/2016.                                                                             
* A traes del programa  de Semillas Infantil,  se esta trababando 4  componente: 1)  componente de crecimiento y desarrollo saludable, las actividades y temas en este conponente fueron: Toma mensual de talla,peso y perimetro cranial, 2) educacion incial , 3) crecianza amorosa .4) entornos protectores,  ademas desde la jefatura de familia se esta corroborando el cronogram y desarollo de dicho programa ejecutado en los municipios de: Cordoba,Calarca,Circasia,La Tebaida, Quimbaya y Montenegro. Dentro de los cuales se focalizaron 6 menores en condicion de Discacidad.  El programa de  Semillas infantiles tuvo un presupuesto aprovado  de $ 199.970 mil pesos.  </t>
  </si>
  <si>
    <t>* las bibliotecas publicas y de casas de la cutlura se encuentran dotadas con material en  braille y macrotipo. La biblioteca pública de Armenia posee la sala  "Conectando Sentidos" dotada con implementación para la capacitación y espacios de consulta, entretenimiento y estudio de personas con limitacion visual y sordas.                                                                                                                                                                                                                                                                                                                                                             
*Actualmente en las instituciones educativas hay docentes de apoyo los cuales estan encargados de atender y apoyar a los niños con discapacidad, la secretaría de educación por medio del contrato 807 tiene contratado por prestación de servicios al operador fundación progresa, con ellos se tienen 25 docentes de apoyo en cada una de las instituciones educativas y por parte de la gobernacion se tienen nombrados 45 docententes de apoyo por medio de la secretaría de educación; por medio del operador se tienen 4 modelos linguisticos para niños en preeescolar y primaria y 9 interpretes de señas encargados de ayudar a los niños con discapacidad auditiva en bachillerato.                                                                   
 * Se tienen 2 docentes con discapacidad visual los cuales se encargan de ayudar y apoyar a niños con dificultad visual.                                        
 * Por parte de la secretaría de educación y de las tics se estan haciendo formación a los docentes de tecnología, docentes de apoyo y a los gestores de los puntos vive digital para la enseñanza de las personas con discapacidad visual y auditiva</t>
  </si>
  <si>
    <t xml:space="preserve">Se encuentran los modelos de adaptación curricular en los diferentes centros educativos operando por los docentes de apoyo - de acuerdo a la necesidad del Estudiante de brinda la ruta de atención para la garantia de los derechos fundamentales. PLAN DE ACCION EN NECESIDADES EDUCATIVAS ESPECIALES (NEE) EN EL DEPARTAMENTO DEL QUINDÍO
META - 73
* El municipio de Circasia  se esta trabajando en el tema de inclusion educativa , en la poblacion con discapacida a niños, niñas adolecentes, jovenes y adultos.                                                                                                  
* En el municipio de Montenegro entre sus actividades tienen implementar  Un Programa  De Inclusion Educativo Para Niños, Jovenes Y Adolescentes Con Discapacidad.En el mes de  marzo se implemento  el programa TODO ES POSIBLE SUEÑA EN GRANDE   para niños  niñas y jovens con discapacidad del muncipio de montengro que no se enciuentarn escolarizaron por extra edad  en el cuel ase estan realizando porcesos de  aprendizaje, motricidad , manualidades  y actividades recreodeportivas por parte de la subsecreatria e desarrollo social y la subsecretaria de recreacion cultura y deporte los dias martes y jueves en el teatro muncipial.                                                </t>
  </si>
  <si>
    <t xml:space="preserve">se ha brindado la adecuación de 3 buses en el municipio de Armenia por la empresa Tinto. Empresa TINTO: Ingeniera Liliana Patricia Rugeles – Gerente. Esta  empresa es la unión de las  tres empresas de transporte público para la ciudad de Armenia y somos los encargados de   administrar el  sistema de transporte en el área estratégica. Por lo tanto se puede decir que tenemos una flota de buses relativamente nueva. La cual esta acondicionada para dar atención a   las personas con movilidad reducida desde el  2007 y en el 2009, llega la empresa amable al municipio  de armenia con el  sistema de transporte y por ser ciudad   intermedia no se dan las  adecuaciones de paraderos con plataformas  adecuadas para personas con discapacidad y se hicieron andenes  bajos los cuales requiere  que nuestros buses  sean  reglados por el ministerio de Transporte. El cual dice cómo deben ser la construcción de las carrocerías de los buses  para esta ciudad con los diseños que ya  se vienen dando.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Con el CONPES    de Ciudades amables en el 2009 se  deberían   adaptar 11 buses  pero con la nueva política del   Ministerio todos los nuevos buses. Con las sillas azules es una cuestión de urbanidad, ya que es muy difícil que el conductor también tenga que hacer esta función de pedir la silla para la persona con discapacidad si   aún  los ciudadanos  no los reconocen y en las    encuestas manifiestan que son para  los  adultos mayores.  Hay   que aclarar que el servicio es para todos los ciudadanos y que el   conductor está en la obligación de parar, ayudar y esperar que la persona suba y se ubique de manera segura. Este servicio se da en los paraderos ya demarcados por las autoridades y es verdad que nos falta pero vamos en camino. Estamos ubicados en el terminal de transporte de armenia y con gusto los  atendemos.
* En el  municipio de salento Se realizo una restructuracion del recorrido de transporte publico para beneficio a  PCD.                                                 </t>
  </si>
  <si>
    <t xml:space="preserve">Edificaciones publicas presentan accesibilidad en el departamento, además de bibliotecas publicas, puntos vive digital y casas de la cultura. la empresa amable es la encargada de la ejecución  del Sistema de Transporte de Armenia.
Está  interviniendo las vías viales, andenes  paraderos  y terminales de transporte. Para las personas con discapacidad se adecuaron las rampas en los paraderos, al igual que en las calles en conjunto con las filas guías para las personas con discapacidad visual en todos los  andenes construidos por  esta empresa.También están incluidos en el sistema de semaforización que se va a instalar en los próximos años y el ordenamiento de la flota de buses municipales  e intermunicipales. De igual manera los proyectos que están en   ejecución y que se van a realizar el próximo año tendrán el componente de   accesibilidad para las personas con  discapacidad. Las cuales seguimos invitando a que nos  acompañen con  sus   asociaciones   como lo hemos venido haciendo con el fin de construir una ciudad más segura y    recibir   los aportes como los de los pasamanos y  baños   públicos. También estamos  haciendo una  campaña yo Soy amable, que consiste en explicarle a los ciudadanos que no se pueden obstaculizar las rampas y cuál es el uso de la fila guía. Ya que hemos recibido muchas quejas porque las personas se están enredando con estos puntos. Por eso estamos dando a conocer en que consiste la movilidad reducida. Desde la Secretaría de Tránsito y Transporte de Armenia se vienen trabajando las campañas Viales, estrategias y talleres lúdicos  con las personas con discapacidad en  varios lugares del Municipio como son las instituciones educativas desde los grados cero hasta las universidades. Ya que si se busca que se tenga una buena movilidad se requiere que los peatones, conductores y reguladores sean conscientes  y responsables del espacio público. Teniendo en cuenta que hay personas con discapacidad que necesita que la rampa  y los andenes estén libres de obstáculos para su  desplazamiento y  siendo consiente que no estamos solos en  los andenes y vías que hay personas que  requieren de nuestros apoyos.
* los municioios de Filandia, salento,Quimbaya y Armenia actualmente se encuentran realizandomejoras en diferentes espacios publicos( deben resaltarse que no se tiene en cuenta la armonizacion con infraestructura).                                                                                                                    
* En  Montenegro, en   Mejoramientos de vivienda para personas con discapacidad del municipio para tener una mejor calidad de vida, se visitaron las  personas que   solicitaron verbalmente el subsidio de mejoramiento de vivienda y se  verifico que 5 personas cumplieras con los requisitos basicos  para acceder al programa   y asi dar inicio al mejoramiento de vivenda.                                                            
*  En  el  municipiode Salento se esta trabajando en la  Reparacion y buen uso del asensor de la administracion municipal,para mejorar la accesibilidad de la PCD,  y a  la fecha se encuentra dentro del proceso de legalizacion de predios una persona. La legalizacion depende de la demanda proyectada de la poblacion con discapacidad.  </t>
  </si>
  <si>
    <t xml:space="preserve">Dentro del proyecto de la Secretaría de Educación Departamental se viene adelantando: Participar en la revisión, ajuste, seguimiento y evaluación del Proyecto Educativo Institucional (PEI) en lo que respecta a la política de inclusión con la población con discapacidad, capacidades o con talentos excepcionales, de conformidad, esto se realiza a través de las docentes de apoyo y los directores de núcleo.                                         
* El municipio de Quimbaya se han realizado, siete PEI de todas las IE tienen implementadas estrategias para la formacion en inclusion educativa dirigidas a la comunidad escolar </t>
  </si>
  <si>
    <t>Se encuentran actualizados los diferentes recursos pedagogicos suministrando cartillas y formación a los docentes. - A traves de los docentes de apoyo se brinda la garantia de atención a poblacion con discapacidad cognitiva. las instituciones educativas estan siendo dotadas a traves de hadware diseñado para PCD esto de la mano de Sec Educación y TIC. Se realizará en el segundo semestre solicitud al Inci para fortalecer procesos con los profesores de tecnología y fortalecer el uso de herramientas tics en las instituciones en las que se atienden niños y niñas con discapacidad, serán 5 gestores tics de los 15 puntos vive digital ubicados en los centros educativos. Tambien se estan construyendo planes de desarrollo en el aula para apoyo de estrategia pedagogicas, facilidad del  interprete de lengua de señas y material didactico.                                                               
* En el municipio de Salento se ha ralizado la  Gestion formal de solicitud de tecnologia que permita lainclusion y accesibilidad de la PCD en la I.E.                    
* En el municipio de Quimbaya a  Siete instituciones educativas  estan dotadas y fortalecidadas con tecnologia, material didactico y pedagogico.</t>
  </si>
  <si>
    <t xml:space="preserve">35 instituciones educativas del departamento con docentes de apoyo de planta y 26 con el operador. 9 interpretes de lengua de señas. Estos apoyan y brindan estrategias para que los menores continuen con sus estudios. Desde preescolar hasta 3 de primaria se brindan los conocimientos básicos, se estará haciendo acercamiento para los alumnos de bachilleratos.                                                                        
*  En Circasisa se  cuenta con una aula de reunion para las personas con discapacidad en el municipio.                                               
* Desde el municipio de Salento, se hizo una  Solicitud formal de vinculacion de profesionales de apoyo para la atencion prioritaria que permita la inclusion de PCD en la  I.E.                         
*En el municipio de Quimbaya,   se ha capacitado a Siete instituciones educativas con educacion inclusiva  con do.centes de apoyo.  Ademas se han ncluido en las diferentes I.E., el Sena, a personas en condicion de discapacidad.  se cuenta Articular el Aula de Apoyo al Sistema Educativo en el club de leones con la secretaria de  educacion departamental.  al igual el municipio cienta con una esculea de  ciegos implememtada.   </t>
  </si>
  <si>
    <t xml:space="preserve">aporte a convenio con ACOPI para apoyo a proyectos productivos, será apoyado mínimo 1, se entregará material semilla durante la semana de gobierno buenavista si para ti a a grupos de personas con discapacidad que recibieron capacitación y han solicitado material para continuar con proceso de elaboración de artesania.                                                                                                   
* Circasia realizo fortalecimientos economicos, sociales y productivos de la poblacion.                                                             
*En el municipio de salento brindo Capacitacion laboral como guias turisticos a la PCD, y se realizo la   Compra de dos sillas de ruedas electricas.                             
* en el municipio de Quimbaya, la  Secretaria de Servicios Sociales ha  fortalecio un proyecto empresarial fortalecido fue en Productos de Aseo con el SENA. y  se esta trabajando con el  PASILLO DEL ARTESANO
- la secretaria de desarrollo economico y competitividad viene desarrollando las metas de fortalecimiento asociativo y empresarial se ha venido trabajando con la población en condiciones de discapacidad en el apoyo a los emprendimientos actuales, se  fortalecido con funcionarios  de idoneidad en las iniciativas que cada organización viene generando. de las 8 organizaciones que trabajamos una  es de esta población.
</t>
  </si>
  <si>
    <t xml:space="preserve">se realiza aporte para convenio realizado por la Secretaria de Turismo, industria y comercio con ACOPI para adelantar proceso de fortalecimiento con unidades productivas, se partiicpa en mesas de trabajo y se espera que  acopi como encargado del proceso presente avances para el segundo semestre. Por parte de la Secretaría de Turismo, Industria y Comercio se está realizando plan de trabajo para implementar estrategias de emprendimiento para mejorar las capcidades laborales y de auto empleo estimulando la generación de ingresos de la población.6 Unidades productivas creadas y fortalecidas en los municipios de Montenegro, Buenavista y Pijao  y el corregimiento de barcelona por medios de capacitaciones.  * En Barcelona se fortalecieron 4 unidade productivas : (Artesanias, metalisteria, productos navideños, y productos de aseo). * En Montenegro 4 unidades productivas  fortalecidas: ( Productos de aseo, productos de aceites esenciales,bolsos y artesanias, y proctu alimentencio como el arequipe)                                                                                                                                
* Atraves del SENA, se pretende  aprovechar de manera optima los procesos de formacion ofrecidos para poblacion vulnerable en este caso la PCD  esto es ,fortalecer las capacidaddes de empleabilidad y empredimiento de cuidadores,cuidadoras,personas con discapcidad y sus familias.                                             
* Desde el municipio de Salento, se realiza Identificacion de potenciales de  predios para implementacion de unidades productivas por veredas.                          
* Quimbaya y la a Secretaria de Servicios  socilaes han  realizo talleres  sencibilizado en  los almaces de artesanias del municipio.
 , otro en diferentes almacenes del comercio. Y a la fundacion 
SERES MARAVILLOSOS en proyectos productivvos en materia de guadua y huertas . </t>
  </si>
  <si>
    <t xml:space="preserve">Se realizó foro con empresarios dando a conocer los beneficios tributarios y asi poder garantizar la vinculación de PCD al area laboral, se adelantan acercamientos con Fenalco para realizar talleres en conjunto a empresarios, además del acercamiento a centros comerciales para la inclusión laboral de personas con discapacidad. Se planteará un taller con los empresarios que pertenecen al centro de empleo de la Alcaldía de Armenia.                                         
*En  el municipio de salento se hizo una  Realizacion de mesa de trabajo entre empresarios,la Dian  y la  Secretaria  de Familia sobre beneficios tributarios. en Quimbaya se tiene pendiente el programa de las zonas azules, para qu elas personas con discapacidad puedan tener una fuente de ingreso. </t>
  </si>
  <si>
    <t xml:space="preserve">se realiza el fomento de las organizaciones que lideran activadades culturales a traves del fomento de la participacion ciudadana, apoyo en la formacion en arte y productos de madera, asi mismo acompañanamiento en las necesidades identificadas en los grupos organizados , muestra de productos en montenegro y pijao. 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se realizó festival de musica "origenes" en la plaza de bolivar en la cual participaron grupos musicales conformados algunos por personas con discapacidad en el cual se lleva cierto componente de sensibilización frente a mensajes que destacan las habílidades y destrezas de personas con discapacidad. En Calarca se esta ejecutando un programa radial llamado "Pa´ todo el mundo" a través del proyecto "Viva telefonia movil" por Ecos del cacique presentandose los días jueves y viernes a las 11am, apoyado con fundamor y la Alcaldía de Calarca. Este espacio es totalmente enfocado a personas con discapacidad en el cual se transmite música realizada por PCD e historias de vida.                                                                                                                                            
*   La Gobernacion del  Quindio  desde la secretaria de cultura apoyo  Atraves de la   Coorporacion Teatro Infatil  Comunitario Calarca  Teinca con el Proyecto: " Teatro en la escuela"  brindo un aporte de $ 21.513.000 ,para beneficiar  a la PCD comprendida entre 3 hombre y 4 mujeres. 
*  La Gobernacion del Quindio desde la secretaria de cultura y mediante el propceso de concertacion apoyo con$ 25.815  000  la Asociacion  Lisergio Laboratorio Crativo   con el proyecto CAPFEST 3 " El mero poder" el cual  pretende beneficiar un porcentaje significadito de PCD teniendo en cuenta que la poblacion delimitada consta de   50 hombre y 40 mujeres con  discapaidad.                                                                             
*  La Gobernacion del quindio mediante la Secretaria de Cultura en articulacion con la Alcaldia de la Tebaida, por medio de la convocatoria de concertacion con el proyecto: Dotacion para los procesos culturales de la Tebaida aporto $ 27.540.000, delimitada entre 500 hombre y mujere  para la PCD.                                                               
*   La Gobernacion del quindio mediante la Secretari de Cultura  en el municipio de Circasia desde  la Fundacion Cine gratis con crispeta y mediante el poryecto: El paisaje cultural cafero  atraves del cine; realizo un aporte de $ 27.880.000,  para beneficiar a 180 hombre y 120 mujeres con discapaidad.                                           
* El municipio de Montenegro, para  transformar los imaginarios cultruales tratan de  Vincular a  las personas con discapacidad a la musica, a  traves de instrumentos de viento y percusion, de acuerdo a los telentos. Se vincularon 25  pesonas con discapcidad  al porgrama de formacion chirimia arco iris   donde a traves de los instrumentos de percusion y de viento se dio iniciativa a que estas personas  demostraran  su talento  en diferentes actividades y  eventos a nivel muicipal y departamental.                                                                 
* En Quimbaya se  ha realizado  presentaciones a enventois culturales como : 
1. Semana de gobierno
2. mesas tematicas entre la gobernacion y la Alcaldia
3. fiestas aniversaria 
4. Comparsea 
5. DESFILE DEL 20 DE JULIO 
6. PRESENTACIONES EN EL CLUB ROTARIO
7. PRSENTACIONES EN LA CASA DE LA CULTURA
8. PRESENTACIONES EN SEMANA SANTA
9.  DIA DE LA FAMILIA
10 Y DEMAS EVENTOS DE LA ADMINISTRACION MUNICIPAL. Quimbaya  A TRAVES DE FESTIVAL ARTISITICO DE NIÑOS, NIÑAS, JOVENES Y ADULTOS SE HA TENIDO DOCE DELEGACIONES PROVENIENTES DE QUINDIO, CALDAS Y VALLE DEL CAUCA  con el apoyo de la fundacion seres maravillosos.  </t>
  </si>
  <si>
    <t xml:space="preserve">11 municipios con trabajo sobre la estrategia RBC adelantandos. Trabajo con los coordinadores del plan de intervenciones colectivas en los municipios, ademas de trabajo con líders con discapacidad. Desde la Secretaria de familia se realizan avances en dos municipios del QUINDIO para su implementación. -  Se encuentra operando a cargo de la Sec de familia en diferentes Municipios del departamento buscando su rehabilitación y habilitación usando sus propios recursos. Desde Secretaría de Salud: Se contrataron 11 personas a través del Pic un taller de RBC 
Se capacita a los equipos extramurales  encargafos de formar líderes comunitarios  en la estrategia  RBC  para realizar gestion de casos y apoyar la eliminación de barreras de acceso a la oferta de servicios  para personas con discapacidad existentes  en el territorio. Se contrato  hacer en cada municipio menos en armenia, Actividad de Formación de lideres comunitarios  y familias en la estrategia RBC. Población objeto: 10 líderes comunitarios  con o sin discapacidad y o familiares de pcd. 1 jornada de capacitación de 16 horas para la formación de  líderes comunitarios para realizar gestion  y o autogestión  de casos de pcs prioridades para ser beneficiarios. 11 Personas capacitadas en la estrategia de RBC con el fin de capacitar a los lideres con discapacidad de 11 municipios .                                                                                
*  El municipio de Salento estan  en la  formacion sobre RBC realizada por personal del hospital.                                
* El municipio de Quimbaya han capacitado a dos lideres comunitarios en la estrategia de RBC, el cual lo tiene implementado y lo ha mantenido. </t>
  </si>
  <si>
    <t xml:space="preserve">2 junio, 24 junio) capacitaciones sobre el manejo de la herramienta CUBO, la que permite a los funcionarios de la administración publica y privada conocer los resultados del RLCPD en términos estadísticos. Se ha capacitado a las alcaldias  para la ubicación de ugds. De otro lado se estan realizando visitas a las organizaciones para personas con discapacidad y operadores ICBF  para verificar la poblacion que atienden si se encuentran en el RLCPD y determinar la ruta a seguir. Desde la Secretaría de Salud se ha  participado en 4 entrevistas radiales (Super latina 104.1, UFM estéreo de la Universidad  del Quindío 3 veces), programa de tv de Telecafé El Yipao. También se cuentan con afiches, cartillas informativas y otros enviados por el Ministerio de Salud y Protección Salud.                                                                                                                   
*   En el municipio de Montenegro se trata de Trabajar articuladamente con Hospitales,   Red unidos, Más familias en acción , ICBF, fundaciones y organizaciones para el fortalecimiento del RLCPD. con el hospital roberto quintero villa se creo  una ruta de atencion diferencial  para dar prioridad a las citas medicas y con especialita de una manera mas rapida. con el porgrama mas familias en accion se realizaron 4 reuniones masivas durante el mes de septiembre en los dias 5- 12-19- y 26 s con la asistencia de 650  familias en las cuales se se socializo la ley de los derechos d personas con discapacidad, se capacito a las familias sobre eque son personas con discapcidad y sus modalidades . con el porgrama hogar gestor se tienen actualmente 16 niños y  jovenes  con discapcidad en el subsidio que se da por parte de instituto colombiano de bienestar familiar. se realizo acompañamiento a las organizacion y fundaciones del muncipio en capacitaciones, acividades recreatrivas deportivas  y culturales , entregas de ayudas tecnicas  a personas con discapacidad. en las institucioens educativas se solicito  listado de nilños  con discapacidad donde se evidencia 382 personas con discapacidad segun el simat a quienes  se han  ido incluyendo en la pltaforma nacional de discapacidad.                               
</t>
  </si>
  <si>
    <t xml:space="preserve">Se adelanta un programa de capacitacion de artes y oficios desde la secretaria de familia para fortalecer los procesos de emprenderismo en 6 municipios del quindio donde se involucran las familias, cuidadores, cuidadoras y las personas con discapacidad. para el segundo semestre se realizar el proceso en 3 municpios y un corregimiento para tener mayor cobertura en el departamento. Mediante convenio con el Sena, CEM y Gobernación se realizaran charlas de formación y mejora de las habilidades para incrementar las capacidades laborales, a cargo de la   Secretaría de Comercio, Industria y Turismo de la Gobernación.    * unidades fortaleceidas en los municipios de: Montenegro, Pijao y el corregimiento de Barcelona. * 38 centros de empleo satelites para personas con discapacida.  * 30 Personas con discapacidad capcitadas en la elaboracion de hojas de vida.                                                                                 
* Estrategia de apoyo y fortalecimiento a familias de personas con discapacidad UNAFA . En coordinación con SENA y MSPS construcción de curso para cuidadores de personas con discapacidad.                                                                 
* En Quimbaya se realizon  las capacitaciones el 12 de noviembre y 19 de diciembre de 2016 en droguerias, Zapaterias, Artesanias, y con empresas automotores.                                              
* En el municipio de Genova Se realizo oferta educativa a traves del SENA  para poblaciones vulnerables en lo corrido del año.
</t>
  </si>
  <si>
    <t xml:space="preserve">Verficación con EAPS los programas de atencion y detección tempranoa, que haya contratación con servicios primarios y la población con discapacidad realmente esté asistiendo y accediendo a los programas. La recomendación es el seguimiento a las IPS. Realizar acciones, intervenciones y procedimientos colectivos. Dentro de las capacitaciones del RLCPD se esta trabajndo en concepto de discapacidad, se capacitaron los municpios de armenia, genova y pijao.                                                                                             
*  El municipio de Circasia  han  brindao  accesos y garantia a la poblacion con discapacida del derecho a la salud.                               
* En el municipio de Genova se  realizaron jornadas de saluda , donde se brindaron todos los servicios de salud a la  PCD. </t>
  </si>
  <si>
    <t>Se elaboró guia de atencion para pesronas con discapacidad desde el abordaje para la prestacion del servicio de salud. Se inicia procesos para identificar las lineas de apoyo referente a la atnecion virtual de personas con discapacidad.                            
* El municipio de Genova en  La oficina del regimen subsidiado constantemente realiza cruce de base de datos verificando la población que no tenga afiliación a salud y se realiza apoyo y gestión para la obtención de citas o lo requerido por el personal de salud.</t>
  </si>
  <si>
    <t xml:space="preserve">Mesas de trabajo para segundo semestres, involucrar para el comité departamental empresas y/o entidades que trabajan alrededor de la movilidad y estén realizando acciones para las personas con discapacidad. A partir del 2016 el Ministerio define que para expedir licencias a nuevos buses deben cumplir con la condición de accesibilidad. Para lo cual se han adquirido tres buses, porque se hacen    cuando se actualizan la compra de nuevos buses  y una buena noticia es que desde  hoy en adelante está garantizada esta adecuación. Aunque es bastante costosa y el uso de las personas con discapacidad ha sido muy baja. También hay que seguir dando a conocer a la comunidad en general, ya que es una plataforma manual y se demora un poco  para que la persona con discapacidad suba al bus  y los  usuarios tengan paciencia.                          
* Desde el municipio de Salento en  articulacion, con la  E.O.T Que contemple el plan de  movivlidad para  PCD.                                                           
* Armenia, para el 2018 dentro de su programa  "Armenia la ciudad que queremos", tiene programado instalar en los barriospriorizados dosnde se encuentra la PCD, unos gimnasios al aire libre con elobjetivo de fomentar la accesiilidad de la poblacion. 
</t>
  </si>
  <si>
    <t xml:space="preserve">Se fortalece en Circacia Calarca y Filandia con madres cuidadoras,                                                                               
* Estrategia de apoyo y fortalecimiento a familias de personas con discapacidad UNAFA
En coordinación con SENA y MSPS construcción de curso para cuidadores de personas con discapacidad                                                                                                                                                                 
 *  En  el municipio de Buenavista se realizo trabajo articulado con la secretaria de familia en artes y oficios.                                                                 
* en el municipio de Circasia, se realizo mejoramiento de las competencia en artes y oficios para la poblacion con disapacidad.                       
*   En el municipio de Genova en compañoa de  la Gestora Social del municipio se efectuaron actividades tales como ventas de comida, ropa y rifas; con el fin de adecuar lugar para la atención de esta población.                                                      
* Pijao  ha realizado  Talleres de artes, para la poblacion con discapacidad. </t>
  </si>
  <si>
    <t>los planes de desarrollo dptal y municipales incorporaron la discapacidad en sus metas, además de los POT, se estàn realizando ajustes desde los parametros de accesibilidad.                                                                                                                                                                                            
Estan en revision   en el tema de accesibilidad.                                                                                                             
* Actualmente el municipio de Montenegro ,esta realizando  Seguimiento a la contratacion de obras civiles y publicas,  por parte del municipio y de entidades externas donde se  incluyan los diseños para la movilidad de la poblacion con discapacidad; se han enviado 3 seguimientos el 17 de marzo, el 12 de junio y el 16 de noviembre a la secretaria de planeacion para realizar el respectivo seguimiento a las obras civiles y publicas, por parte municipio   y de entidades publicas  para que se incuyan diseños     para la movilidad  de la poblacion con discapacidad.                                                    
* El municipio de Salento se esta trabajando en la  Implementacion de ramplas en sitios de mayor afluencia de poblacion. Señalizacion vial para garantizar la movilidad.                                                                                                                                                                                                                                     
* En el municipio de Pijao, se esta trabajndo  en  la articulacion  del Acceso, accesibilidad y movilidad para personas con discapacidad</t>
  </si>
  <si>
    <t xml:space="preserve">Se esta realizando diagnostico en 6 municipios. - la Secretaria de familia a través de la Dirección de Adulto mayor y Discapacidad. Ya se cuenta con un diagnostico situacional de la discapacidad en el departamento. En proceso de Gestion.  Se viene avanzando en los diagnòsticos de Calarcà, Quimbaya, Filandia y Tebaida.                                          
*En el municipio de pijao se esta trabajndo en el Diagnostico base, para la PCD.                                         
* El municipio de Calarca, se realizo el diagnostico para la  contruccion de la politica publica de discapacidad. </t>
  </si>
  <si>
    <t xml:space="preserve">El banco de datos resposa en el archivo de la Secretaría de Familia, Dirección de Adulto Mayo ry Discapacidad toda vez que las ayudas técnicas entregadas desde la dependencia quedan registradas a través de una acta de entrega, documentación de identidad de la persona con discapacidad beneficiada. Dentro del seguimiento a las  EAPBS,  se esta verficando  el cumplimietno a la resolucion  1604,que ordena a las  EAPBS o prestadoras de  servicios realizar  la entrega de medicamentos cuando la persona los reclama y no los tiene en un maximo de 48 horas en la casa del usuario. de igualmanera  se realizaron talleres en los temas de discapcidad  y  categorias de registro  a 109  funcionarios de Paque del Cafe .                                           
*  El municipio de Montengro desde la Alcaldia , Desarrollar un programa Que brinde alternativas 
temporales para la movilidad con su debido seguimiento. Donde  Se hizo entrega de 24 ayudas tecnicas en forma de comodato a las personas con discapacidad o problemas de movilidad temporal dentro de las cuales estan: sillas de ruedas, caminadores, bastones y muletas.                           
* El municipio de Pijao se  realizo Entrega de ayudas técnicas en calidad de comodato.                                       
* El municipio de Calarca Se reactivo el banco de ayudas l tecnicas del municpio. </t>
  </si>
  <si>
    <t xml:space="preserve">Desde la  Dirección de Adulto Mayor y Discapacidad   se implemta el programa RBC a traves de la la oreintacion y capacitacion a las pcd y su familias   en los municipios de Calarca y Circasia, Buenavista y filandia.                                                                                                            
   * Al igual  en la  secretaria de salud se  adelanta la estrategia RBC en conjunto con  los coordinadores de los  planes de intervenciones colectivas y en las comunidades con lideres de la PCD,  Se contrato a través del PIC un taller de RBC.                                                                                                            
 A demas    capcitar a los equipos extramurales  encargados de formar líderes comunitarios  en la estrategia  RBC  para realizar gestion de casos y apoyar la eliminación de barreras de acceso a la oferta de servicios  para personas con discapacidad existentes  en el territorio.    De la misma manera  Se contrato  en los 11 municipios  una actividad de formación de lideres comunitarios  y familias en la estrategia RBC, a  10 líderes comunitarios  con o sin discapacidad  y familiares .  Una  jornada de capacitación de 16 horas para la formación de  líderes comunitarios para realizar gestion  y o autogestión  de casos de PCD prioridades para ser beneficiarios.                                                                         
* Se inicia asisitencia tecnica  y  seguimiento a las EAPBS para verificar la red prestadora de servicios.*Se  contrata el seguimiento a la gestion del riesgo  individual.                                            
*  En el  municipio de Buenavista se pretende  Implementar la Estrategia Rehabilitación Basada en la Comunidad (RBC) fortalecida.                            
* En el municipio de Calarca, se esta trabando en  adopcion del docuemnto de la estrategia de RBC.  </t>
  </si>
  <si>
    <t>250                        
190</t>
  </si>
  <si>
    <t>250                        
 190</t>
  </si>
  <si>
    <t>250                      
 190</t>
  </si>
  <si>
    <r>
      <t xml:space="preserve">Certificar las competencias en lenguaje de señas </t>
    </r>
    <r>
      <rPr>
        <sz val="11"/>
        <color rgb="FF000000"/>
        <rFont val="Arial"/>
        <family val="2"/>
      </rPr>
      <t>diseñar y ejecutar un programa de educación y formación superior de intérpretes en lengua de señas a español.</t>
    </r>
  </si>
  <si>
    <r>
      <t xml:space="preserve"> </t>
    </r>
    <r>
      <rPr>
        <sz val="11"/>
        <rFont val="Arial"/>
        <family val="2"/>
      </rPr>
      <t xml:space="preserve">Diseñar y ejecutar un (1) programa que conduzca al desarrollo de entornos saludables en los hogares, escuelas áreas de trabajo, establecidas dentro de ept y los pbt de los 11 municipios. </t>
    </r>
  </si>
  <si>
    <r>
      <t xml:space="preserve">Fortalecimiento de las organizaciones de Salento, Circasia, Quimbaya, Barcelona, Pijao, Calarcá, Montenegro, Barcelona.                                                   
* En el municipio de Pijao han  Promovido  la conformación y fortalecimiento de la Asociación para personas con y/o en situación discapacidad.                                
*  En Calarca, se creo 1 organización de base para la particpacion de las personas en condicon de discapacidad  y se realizaron talleres de apoyo                                                                                                                  </t>
    </r>
    <r>
      <rPr>
        <sz val="11"/>
        <color rgb="FFFF0000"/>
        <rFont val="Arial"/>
        <family val="2"/>
      </rPr>
      <t xml:space="preserve">    </t>
    </r>
    <r>
      <rPr>
        <sz val="11"/>
        <color theme="1"/>
        <rFont val="Arial"/>
        <family val="2"/>
      </rPr>
      <t xml:space="preserve">                                                                                                                                                                    
 </t>
    </r>
  </si>
  <si>
    <t xml:space="preserve">Como proceso inicial de la construcción de la malla institucional desde la Secretaría de Familia se adelanto una línea base en el área pública con las entidades que pertenecen a la Gobernación del Quindío, además de entidades privadas que trabajan con y para personas con discapacidad en los municipios del departamento. La información se viene consolidando a través de un formato que permite obtener información general sobre la oferta de cada entidad como sus servicios,                                                       </t>
  </si>
  <si>
    <t xml:space="preserve">Se inicia formulaciòn de proyecto de regalìas con la Secretarìa de Planeación y Promotora de Vivienda para Mejoramiento de Vivienda de personas con discapacidad.
</t>
  </si>
  <si>
    <t>A diciembre de 2017 se han realizado 6 subcomités departamentales de discapacidad, que se reunen cada dos meses en encuentros operativos constituidos por todas las secretarías de la Gobernación, entes descentralizados y entidades de control. Además de los representantes de las organizaciones de personas con discapacidad por cada una de sus categorías. En esta instancia se planea, planifica y concerta actividades de la Politica Publica de Discapacidad para ser validadas en el Comité. Se cuenta con la base de datos de los integrantes del subcomité y del comite departamental</t>
  </si>
  <si>
    <t xml:space="preserve">A traves del SENA se realizó DESARROLLO DE HABILIDADES COMUNICATIVAS EN LENGUA DE SEÑAS COLOMBIANA a los funcionarios de la Secretaria de familia y  de las notarías. ARMENIA 118, CALARCA 120, BUENAVISTA 42, CIRCASIA 48, MONTENEGRO 24, QUIMBAYA 64. 416 personas certificadas a septiembre del 2017.                                                                                     
*  El municipio de Buenavista ha capacitado a  20 personas como interprete  certificados en  el lenguaje de señas.           Desde la Corporación de CUltura y Turismo de Armenia se capacitaron en lengua de señas Colombia: capacitacion 1 nivel 15 personas y 2 nivel 15 personas                             
* En el municipioo de Quimbaya se han realizado capcitaciones en lenguaje se señas a un funcionario y a  todos los integrantes del comite municipal.  </t>
  </si>
  <si>
    <t>Sistema creado y operando  que tenga el acceso a los libros en braille, macro tipo, hablados y/o electrónicos.</t>
  </si>
  <si>
    <t>Formar el total de los niños con discapcidad desde la edad inicial en los sistemas de lectoescritura</t>
  </si>
  <si>
    <t xml:space="preserve"> se solicitó a comunicaciones de la Gobernación del Quindío el apoyo para una campaña audiovisual y respectivo enlace con medios para su difusión. Se solicitará la asesoría para la construcción en diciembre de 2017 teniendo como base algunas piezas que se han realizado, se realiza diseño de campaña sobre derechos de las personas con discapacidad a través de manillas, plagables, agendas. Elaboración de material didactico para la divulgacion de la politica publica</t>
  </si>
  <si>
    <t>Ejecutada a traves de la dirección de Adulto Mayor y Discapacidad a traves de capacitación en rutas de atención y ley 1618, la cual garantiza el cumplimiento de los derechos de las PCD. Se oficiará a las entidades como defensoria del pueblo, personeria y demas entidades que birndan el servicio.                                                                  
* Desde el ICBF, Desde el ICBF Se adelantan procesos de restableciento de derechos  a favor de  los NNA con Discapacidad a travéz de modalidades de externado medio tiempo y tiempo completo, hogar gestor y Hogar Sustituto. en las intituciones de INFAC, DAVIDA, Fundación Quindiana de Atención Integral,  Hogar Gestor  y CONFUTURO  a 511  NNA.</t>
  </si>
  <si>
    <t>Se realiza a traves de la formación a las mujeres de la Ley 1257 de 2008 a traves de las charlas, talleres y capacitaciones que  brinda la oficina de la mujer de la secretaria de familia del departamento. Además de la orientación que brindan los funcionarios de la dirección de adulto mayor y discapacidad durante acercamientos con la comunidad en las semanas de gobierno en los municipios, talleres y encuentros con comunidad.  Desde ICBF se cuenta con la oficina de atención al ciudadano donde se orienta sobre acciones constitucionales. Desde la Defensoría del pueblo se realiza la atención y trámites de quejas y recurso de acciones judiciales y se tiene el programa  de Defensoría Pública donde un abogado externo como representante judicial en diferentes áreas del derecho acompaña procesos, realizan ficha socioeconomica, amparos de pobreza según sea el caso. Capacitación desde la Secretaría de Familia a las personas con discapacidad sobre sus derechos, espacios como capacitaciones con discapacidad auditiva, comites municipales, entre otros.</t>
  </si>
  <si>
    <t>Se ealiza a traves de la formación a las mujeres a traves de la Ley 1257 de 2008 , se adelanta los programas para garantia del debido proceso y no victimizacion. La Unidad para la atención y reparación integral a las víctimas con enfoque diferencial  se realizará  a nivel eje cafetero en Caldas, se espera para el próximo año realizar un evento en el Quindío, según lo informado por funcionaria de la Unidad para las Víctimas, UAO</t>
  </si>
  <si>
    <t>Se realizó mesa sectorial con actores que tienen que ver con este tema, tales como Defensoria, Procuraduría, ICBF, Fiscalía, arrojando como resultado que para el 2018/  se realizará mesa de trabajo donde se establecerá ruta a seguir para sensibilizar a funcionarios, y tambien como estas entidades pueden transmitir información a las personas con discapcidad y así conocer la oferta institucional.</t>
  </si>
  <si>
    <t>Se realizó campaña el presente año en el marco de la celebración del día internacional de la mujer garantizando el goce de los derechos , dicha labor es realizada por un personal de planta. Desde la Oficina de la Mujer de la Secretaría de Familia se está construyendo la estrategia departamental de violencia intrafamiliar, y desde la Dirección de Adulto Mayor se realizó taller en violencia intrafamilar en Barcelona, Montenegro y Pijao. sE esta construyendo la estrategia departamental de violencia intrafamiliar desde la oficina de la mujer de la Secretaría de Familia.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t>
  </si>
  <si>
    <t>Se realiza atención en los diferentes centros educativos dando a conocer a los diferentes grupos atención psicosocial existentes a su vez con el trabajo en proyecto de vida. Programa de la Policía Nacional                                                                           
*                                                                                    
* En colaboracion con el ICBF, Se adelantan procesos de restableciento de derechos  a favor de  los NNA con Discapacidad a través de modalidades de externado medio tiempo y tiempo completo, hogar gestor y Hogar Sustituto para la atencion de los casos de maltrato abuso y explotación sexual. En la mesa sectorial entidades competentes informan no se posee actualmente un sistema que permita realizar este monitoreo</t>
  </si>
  <si>
    <t xml:space="preserve"> *Promoción social y gestión diferencial de poblaciones vulnerables.</t>
  </si>
  <si>
    <t>*Fortalecer en los doce (12) municipios del departamento los  comités municipales de discapacidad</t>
  </si>
  <si>
    <t xml:space="preserve">Desde la Secretaría del Interior se viene trabajando en la Creación del Comité de Derechos Humanos puesto que no existe a la fecha un consejo de DDHH, igualmente este tendrá dentro de sus integrantes un representante de la población con discapacidad. El decreto se encuentra en revisión por parte del Ministerio del Interior
Por otra parte, a la fecha  la DPDAP brindó asistencia tecnica a los municipios para promover la creación del Comite Municipal de DDHH, por lo cual 10 municipios ya tienen creado el comite, los 2 municipios restantes tienen el decreto de conformación en proceso de aprobación por parte del Alcalde municipal 
</t>
  </si>
  <si>
    <t xml:space="preserve">Se apoya el 1er encuentro quindiano para la inclusión 2017    que es apoyado por la Scretaría del Interior a partir de la convocatoria del Banco de Iniciativas, donde la fundamor salió escogida por el proyecto de participación ciudadana.                                                                                                                                                                                                                              </t>
  </si>
  <si>
    <t>Las redes de apoyo se están fortaleciendo usando nuevas tecnologías de la comunicación con los representantes de las personas con discapacidad y tambien con los enlaces municipales y departamentales. Las redes de apoyo para la  PCD se han seguido ejecutando de manera progresida.   Se está realizando actualización de bases de datos de cada municipio                          
*  l En el municioi de Genova ,l a alcaldia municipal en cabeza de la secretaria de salud y el plan territorial brindo el apoyo para la conformación ; es de acalarar que las personas con discapacidad y sus cuidadores no son receptivos al llamado.</t>
  </si>
  <si>
    <t xml:space="preserve">                                           
*Salud Pública para un Quindío saludable y posible</t>
  </si>
  <si>
    <t xml:space="preserve">                                                       
* Promoción social y gestión diferencial de poblaciones vulnerables.</t>
  </si>
  <si>
    <t xml:space="preserve">                                                                                               
 *Fortalecer en los doce (12) municipios del dep</t>
  </si>
  <si>
    <t xml:space="preserve">                               *Salud Pública para un Quindío saludable y posible</t>
  </si>
  <si>
    <t xml:space="preserve">                                *Promoción social y gestión diferencial de poblaciones vulnerables.</t>
  </si>
  <si>
    <t xml:space="preserve">                 *Fortalecer en los doce (12) municipios del departamento los  comités municipales de discapacidad</t>
  </si>
  <si>
    <t>se desarrollan campañas para eliminar estigmas a sociedad civil acerca de  las barreras actitudinales y fisicas que presentan las PCD y asi obtener un trato igualitario. desde la dirección de Poblaciones se realizan acciones y campañas para erradicar el estigma desde un enfoque diferencial cobijando todos los grupos poblacionales. se adelantan con alianza de Centros comerciales acercamientos para rertomar campaña "Ayúdame, para movernos juntos" y hacer una sensibilizacion con la población generando espacios de participacion y adquisiscion de discapacidad para identificar necesidades  por parte de aquellas personas que no viven la discapacidad.  Se inicia construccion con comunicaciones para spots sobre temas de discapacidad.se estan visitando EAPBS ,para garantizar el aseso oportuno con calidad y pertinencia a la no discriminacion de las personas con discapacidad enmarcados en la circular 010 y 016 del MS y PS. Se solicita a comuncaciones realizar videos contra la estigma, se espera para enero 2018 realizar 4 videos.</t>
  </si>
  <si>
    <t xml:space="preserve">ACTUALIZACIÓN DEL REGISTRO DE DISCAPACIDAD DEL QUINDÍO. Para el año 2017 se han realizado  7   capacitaciones para crear nuevas unidades generadoras de datos en los  Municipios del Departamento el resultado es la vinculacion en el proceso  los Hospitales de Cordoba, Buenavista, Filandia, Genova, Montenegro  y Circasia, Administraciones Municipales Calarca, Salento, Armenia, Circasia, Montenegro, es importante resaltar que los 12 Municipios en las Alcaldias se encuentran operando las UGDs. Por otra parte se han realizado5 capacitaciones en herramienta cubo, a los enlaces de discapacidad, organizaciones y comunidad en general que requieran el manejo de la información. Se lleva acabo articulación con INSOR para programar visita para realizar RLCPD de la poblacion Sorda en el Departamento y reunión con UGDs y enlaces de discapacidad.                                                                                                           
*Desde el ICBF  se efectua el registro de cada uno de los usuarios de las modalidades en la cuales se atienden NNA con discapacidad, en fundaciones :  INFAC DAVIDA, Fundación Quindiana de Atención Integral , Hogar Gestor  y CONFUTURO a 511  NNA.                                                          
*  desde el  municipio de Circasia, se mantiene  activo el registro de localizacion y caracterizacion de las persona con discapacidad.                                                   
*En el municipio de Montenegro, para   Realizar el  registro de  localizacion y carcaterizacion de personas con discapacidad, a traves de visitas programadas  a los barrios y a traves de las unidades generadoras de datos del muncipio  se realizaron visitas en los siguientes barrios :isabela bajay alta, colon, cacique,julia, caldas, alaska, tomas cipriano, liborio gutierrez, alfonso lopez, comuneros, gaitan, caiedonia ,soledad,centenario, goretti nariño y corregimineto de puebño tapao . en las siguientes veredad: la  montaña, macho negro, guatemala, la ceiba, orinoco, el prado, sanjose, san pablo,  cantores, la paloma, la esperanza, puerto samaria , cuzco, calle larga, el gigante, el castillo, once casas, ancianatos de igual manera se localizo en instituciones educativas, casa del anciano luis horacion gil, y centros vidas del municipio de montenegro. se cuenta con unidades generadora de datos en el hospital roberto quintero villa, subsecretaria de salud publica y subsecretaria desarrollo social, se  han enviadop seguimientops mes a mes a las unidades teniendo en cuenta los reportes enviados por la gobernacion del quindio. se realizaron 2 jornadas masivas de registro de localizacion y caracterizacion de personas con discapacidad  el 19 de abril y e 27 de septiembre.                                                                                      
* Desde el municipio de Salento y  atraves de  Solicitud mediante oficio formal de reduccion de las metas de RLCPCD para la vigencia 2018-2019.                           
* En el municipio de Genova, el  Plan territorial de Salud constantemente realiza RLCPD y realizo 3 jornadas masivas para actualizacion y registros nuevos ; anexo a esto en las visitas contratadas con el PIC municipal quedo establecido canalización y caracterización  de las personas con discapacidad  a través de la encuesta de ficha para la caracterización de los determinantes en salud  según la línea del plan decenal gestión diferencial de poblaciones vulnerables  .                                               
* En ell municipio de Pijao, Se realizaron dos jornadas de RLCPD en apoyo de la oficina de victimas y más familias en acción.                                  
* En Calarca, se realizaron jornadas de RLCPD en las diferentes partes del municipio.                               </t>
  </si>
  <si>
    <t>Se realizaró de Foro de Inclusión laboral a cargo de Mintrabajo y Secretaria de Familia, organizaciones que lideran procesos en pro de las PCD en todo el departamento, alianza con Fenalco para capacitar a representantes de los supermercados y centros comerciales del Quindío, empleados de los centros comerciales portal del quindio, unicentro y calima. Para octubre taller con empresarios que hacen parte del centro de empelo de la Alcaldìa de Armenia. Se realiza talleres en Salento y Pijao en los que se convocan a empresarios del sector turistico para el abordaje de personas con discapacidad. Taller con funcionarios de la alcaldia de armenia, centro de empleo para atencion de las personas con discapacidad. Tallelr en conjunto con Mintrabajo y la Secretaria de turismo, industria y comercio para convocar a empresarios.</t>
  </si>
  <si>
    <t>*Salud Pública para un Quindío saludable y posible</t>
  </si>
  <si>
    <t xml:space="preserve">Secretaría del Interior se realiza desde un enfoque diferencial brindando atención a los diferentes grupos poblacionales. La Unidad para la atención y reparación integral a las víctimas programará jornada en el segundo semestre con personas con discapacidad que ya fueron indegnizadas para usar metodologías sobre los derechos, educación financiera, entre otros temas. Desde la SECRETARÍA DEL INTERIOR hay una meta APOYO A LA ARTICULACIÓN PARA LA ATENCIÓN INTEGRAL PARA VICTIMAS DEL CONFLICTO ARMADO CON ENFOQUE DIFERENCIAL, se han apoyado proyectos productivos en Circasia y Filandia, además de asesoria a municipios a través de contratistas. Se realizaron capacitaciones en el Ley 1448 del Plan de Desarrollo a la organizacion de victimas.                                                       
 La Dirección de Protección de los Derechos y Atención a la Población presta cuando es requerido atención y orientación a victimas del conflicto de todos los enfoques, igualmente la Secretaría del Interior participa de las jornadas de atención en los municiìos que realiza el Gobierno Departamental 
                        </t>
  </si>
  <si>
    <t xml:space="preserve">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trabajo.Se realizaron 2 mesas de trabajo para la poblacion en participacion politica, Control Social y Mecanismos .                                                                                                                                                                                          
   *A través de la secretaría de familia se realizaron jornadas de Formación de la población con discapacidad, cuidadores , cuidadoras y sus familias, en derechos humanos y derechos de las personas con discapacidad en los municipios de Armenia, Montenegro y Quimbaya y Armenia a personas con discapacidad que son miembros de as diferentes Juntas de Accion Comunal .                                                     
* Socializacion de la campaña quindio al derecho (Quindio para la Paz)   en Quimbaya                                                                              
</t>
  </si>
  <si>
    <t>Adjudicación de proceso de día de la discapacidad para el año 2017 el día 12 de diciembre de 2017, desde la Secretaría de Familia se adelantarán las gestiones pertinentes para esta conmemoración el 20 de diciembre de 2017.       El municipio de Calarcá realizó foro sobre accesibilidad y transporte para el 28 de noviembre de 2017                                                             
* El municipio de Buenavista realizo la conmemoracion del dia de la discapacidad, el dia 2 de Diciembre del presete año atraves de actividades recreactiva,ludicas y talleres sobre derechos y deberees de las persoans con discapacidad.                                                             
* El municipio de  Circasia, se  conmemoraro los dias Nnacionales e iinternacionales de la discapcidad el  29 de mayo y 3 de diciembre.                                               
*Montenegro realizó conmemoracion  del dia internacional de la discapacidad en el mes de diciembre a través de Festival                              
* En el municipio de salento se realizo la  Conmemoración,  del dia de la discapacidad  el  04 de diciembre de 2017. y el foro de discapacidad                              
* Quimbaya conmemoro el dia la discapacidad en el mes de diciembre. pijao 10 de diciembre</t>
  </si>
  <si>
    <t xml:space="preserve">Actualmente la SED cuenta con un PLAN DE ACCION EN NECESIDADES EDUCATIVAS ESPECIALES (NEE) EN EL DEPARTAMENTO DEL QUINDÍO, la secretaria de educación cuenta con 40 profesionales docentes de apoyo nombradas por el departamento del Quindío, entre ellos 3 docentes de apoyo con la inclusión laboral, social y educativa de docentes con discapacidad. - De tal manera que por medio del operador FUNDACION PROGRESA se cuenta con la contratación de 25 profesionales de apoyo, 4 modelos lingüísticos, 9 interprete de lenguaje de señas colombiana, 3 Profesionales psicólogos especializados para diagnóstico clínico certificado intermitentes ( estarán rotando por los 11 municipios no certificados del departamento del Quindío, que reportan matricula de estudiantes con discapacidad, con capacidades o con talentos excepcionales fortaleciendo el proceso de caracterizacion y evaluación clínica diagnostica a estudiantes que no cuentan con diagnostico clínico certificado, 2 Profesionales para asistencia técnica, gestión de aula y convivencia, y 1 coordinador por parte del operador encargado en presentar a la secretaria de educacion departamental las evidencias de las obligaciones contractuales asignadas en el contrato.  - En el Municipio de Quimbaya con la Alcaldía actualmente  en convenio con la Secretaria de Educación Departamental del Quindío se está ejecutando con la Institución Educativa Instituto Quimbaya sede Corazón De Jesús un programa de ciclo I, para población en extra edad con discapacidad, en donde por medio del operador se cuenta con un docente de apoyo y en convenio con otros entes territoriales se cuenta con profesionales que actualmente brindan atención oportuna con el objetivo principal de promover la inclusión social, educativa y laboral de cada uno de ellos en actividades de habilitación social, cultural, deportiva y pedagógica. 1.690 niños con necesidades especiales en el Quindío atendidos en el plan de acción de NEE.                                                                                               
* En el municipio de Montenegro por medio de la  alcaldia  en  Gestionar capacitaciones, actividades y programas que brinden inclusión laborar  y social a la poblacion con discapacidad con entidades como el sena, comfenalco u otras instituciones. En el año 2017 se gestiono y se  capacito a la personas con discapcidad y cuidadores en  los porgramas de  PATCHWORK  en el  marzo por parte de SENA regional quindio  con la participacion de  25 personas.En el  mes de junio se dio inicio al curso de MERCADEO  Y COSTOS BASICO para los grupos vunerables del muncipio de montenegro por parte del SENA regional quindio.En el mes de  agosto se inio un curso de lenguaje de señas basico para cuidadores, funcionarios,entidades y organizaciones del municipio  con la participacion de 25 personas  y a traves del telecentro muncipal se reelaizo durante el añor 2017 el CURSO BASICO EN SISTEMAS  donde asistieron 20 personas  con discapacidad.                                      
* desde el municipi o de Quimbaya se realizo Dos capacitaciones por año a docentes.Segun informe de la secretaria de educacion , las cuales se llevaron  acabo los dias  7 Y 9 de junio. . </t>
  </si>
  <si>
    <t xml:space="preserve">Se realizan por parte de la Secretaria de Familia y Secretaria de Salud enfocado a la prevencion de embarazo en adolescentes en armenia, bueanvista, cordoba, salento donde se trabajan 12 temas, cada institución con 5 grupos, se hablo autoestima, toma de decisiones, genero, derechos sexuales y reproducivos, entre otros. sesiones de 1 hora por grupo.       se hace asistencia tecnica y asesorías a las EPS Y IPS   en salud cesual y reproductiva para todos los usuarios del sistema.                                                                                                                                  </t>
  </si>
  <si>
    <t>El sistema de riesgros profesionales se encuentra siendo operado a traves de la SEC de Salud Dptal en los diferentes ESES.- Se priorizo la implementacion plan de prevencion por el CDD ser ejecutado el proximo año. el sistema de riesgos profesionales se encuentra siendo operado a traves de la SEC de Salud Departamental en las diferentes ESES</t>
  </si>
  <si>
    <t xml:space="preserve">Armenia cuenta con programa de formación para personas con discapacidad auditiva y visual, no hay porcentaje de avance porque no se ha adaptado la ppd en los diferentes sistemas de comunicación alternativa. Los municipios que se han formado en lengua de señas son Circasia, Buenavista, Quimbaya, Calarcà, Montenegro y Armenia, la Alcaldía de Pijao. En Armenia se tiene contratada una persona que brinda tanto a sordos como oyentes curso básico de lengua de señas. Desde el Sena se vienen realizando la capacitación a la población con discapacidad visual para el manejo del programa como el Joux sobre excel, word y manejo de internet.                                                                                                                                                   
*Desde la secretaría de educación se tienen cuatro modelos linguísticos y nueve interpretes de señas encargados de apoyar el proceso en el aula en las instituciones educativas y dos docentes de apoyo en discapacidad visual encargados de formar a los niños en escritura braile. Estos programas se tienene en las siguientes instituciones educativas: Segunda Henao y San Rafael de Calarca, Mercadoctenía y la Inst Policarpa Salavarrieta de Quimbaya, La Mariela de Pijao, Colegio fundadores en Montenegro, Colegio Tecnologíco de Calarca                                                                                   
* desde el municipio de Buenavista  se esta adecuandon  la infraestructura para el sistema braile .                                                                    
* El municipio de Salento  atraves de  difusion mediante perifoneo, volantes y redes sociales para la optimizacion de los puntos de vive digital de la PCD </t>
  </si>
  <si>
    <t xml:space="preserve"> Diseño por parte de la Secretaría de Familia de taller de sensibilización a medio sde comunicación.</t>
  </si>
  <si>
    <t>Se han apoyado organizaciones como Semillas del Arte para la difusión del evento festival del día blanco, feria artesanal "Capacidad Sín Límites" en la que se enfocó a 7 organizaciones de personas con discapacidad.  Difusiòn de eventos para personas con discapacidad desde Comunicaciones de la Alcaldìa de Calarcá. Difusión del evento 1er encuentro quiniano para la inclusión 2017 realizado por Fundaamor los días 13 y 14 de diciembre de 2017. Desde Tebaida se apoyo el festival de capacidades excepcionales con la Fundación Davida</t>
  </si>
  <si>
    <t xml:space="preserve">Instalaciòn de un pluggin en la página web de la gobernacion para el acceso de personas con discapacidad auditiva y visual. Mesa técnica con director TIC de la Gobernación del Quindío para evaluar pluggin, presencia del representante de discapacidad visual, Johany Zuluaga, y población con discapacidad visual, se concluyé que se debe solicitar al INCI apoyo técnico por medio de la Secretaría Técnica del Comité de DIscapacidad. Se realiza solicitud y se adelanta mesa técnica el 26 de octubre. Se brindan herramientas para la accesibilidad web y se remite informacion a Dirección TIC sobre pautas y criterios del acceso y accesibilidad a páginas web.  </t>
  </si>
  <si>
    <t>13 Comités operando, 12 municipales y 1 departamental, todos con representantes de la sociedad civil elegidos, actos administrativos  y reglamentos de funcionamiento internos. Cada uno cuenta con minimo 1 enlace y 1 secretaría técnica. Secretaría de Salud realiza mesas de trabajo intersectoriales encaminadas al fortalecimiento en la atención integral a poblaciones vulnerables. Se realizo la convocatoria y eleccion del representante de las asocaciones de usuarios ente el Comite departamental de discapacidad.                          
*  El  municipio de Buenavista tiene el  comité Municipal de Discapacidad en funcionamiento y operand .                                                                                             
*   El municipio de Circasia garantio  la operatividad y el funcionamiento  del comité  municipal de discapacidad, se brindo fortalecimiento  del  comite  en derechos y estrategias a incorporar en los procesos de planeacion y gestion.                                     
* En el municipio de Quimbaya, se  mantener activo y funcionando el comité municipal de discapacidad.                                                  
* En el municipio de Calarca permanece  activo el comité municpal de discapcidad                                                        
* Elección en agosto y octubre de representantes departamentales del comité departamental de discapacidad tales como auditivo, visual, padres de familia, organizaciones juridicas cuya actuación gira en torno a las personas con discapacidad, físico, talla baja. Se mantienen los actuales de víctimas e indígenas con discapacidad hasta que se pueda realizar convocatoria con alcaldías y hacer una nueva elección. Cabe anotar que la Secretaría de Familia como Secretaría técnica del comité solicitó a las alcaldías de la inclusión con enfoque diferencial de representantes de discapcidad. Se realizaron dos encuentros departamentales de Secretarías Técnicas con el objetivo de fortalecer estos procesos en los municipios y conocer de primera mano los programas y proyectos que vienen desarrollando los municipios quindianos en pro de las personas con discapacidad, cuidadores y sus familias.</t>
  </si>
  <si>
    <t>A través de la (SAC) se vinculará atención especial a las solicitudes de PCD. actualmente se encuentra realizando gestión para que a través del Servicio de Atención al Cliente (SAC) ubicado en la Gonernación del Quindío, las PCD puedan acceder para realizar sus solicitudes, quejas y reclamos. Se programó para el último semestre una jornada de atención especial para personas con discapacidad auditiva.</t>
  </si>
  <si>
    <t>Se brinda apoyo economico a las PCD para participar activamante en los diferentes eventos empresariales como lo son exposiciones, además orientación desde la Secretaría de Turismo, Industria y Comercio para fortalecimiento de empresas con planes de negocio. Se ha iniciado apoyo en Pijao, Montenegro, Buenavista y Quimbaya. Fortalecimiento de Orfebres de Quimbaya, y 2 grupos más con apoyo de convenio con Acopi</t>
  </si>
  <si>
    <t xml:space="preserve">Se promueven a traves de los diferentes mecanismos de participación garantizando las PCD desde un enfoque diferencial, se realiza a traves de las acciones brindadas por el personal contratista a cargo de la dirección de Adulto Mayor y Discapacidad-Familia.-                                                                                 
*Sena garantiza la formación de las PCD y su entorno en diferentes temas de interes, a su vez la Sec de Familia y Planeación Deptal garantizan la construción de documentos de proyectos y la formación en este tema. Se realiza a las diferentes fundaciones y organizaciones de discapacidad formación en derechos y deberes de las PCD, se realizó encuentro con madres cuidadoras del programa UNAFA, talleres con población en Montenegro y en Calarcá, además de promoverlo entre empleados de los centros comerciales de Armenia, empresarios de la ciudad para promover el derecho al trabajo. Capacitacion en control social en veedurías ciudadanas a madres cuidadoras de la Tebaida. Taller sobre derechos humanos en encuentro de personeros realizado por la Secretaría de Familia                                                                                                                                                    
*A través de la divulgación de la campaña Quindío al derecho y su evolución se lleva a la población con discapacidad e instituciones educativas la promoción de los derechos de personas con discapacidad por medio de un personaje de la campaña en condición de discapacidad,  el lanzamiento de la evolución de la campaña se realizó en el segundo foro de derechos humanos el 5 de Octubre de 2017.                                                               
*Igualmente, la DPDAP realiza anualmente el Foro de Derechos Humanos que promueve los derechos de las personas de todos los enfoques, este año se realizó el 5 de Octubre.                                                                                           
*  En el municipio de Circasia se han  garantizado los derechos de la poblacion con discapacidad en todo el municipio.                                                                        
* El municipio de montenegro Informar a traves de folletos, los derechos que la poblacion con discapacidad tiene y  que no sean vulnerados,  Se informo a traves de  de folletos y socializaciones la ley 1618 del 27 de febrero de 2013 de los derechos de las personas con discapacidad mediantes las vistas en casa realizadas en los barrios antes mencionados  y durante la  atencion al usuario en la oficina de discapacidad y mediante capaciaciones  al programa de mas familias en accion , reuniones de las fundaciones de discapacidad, en el programa de aula de apoyo , en la casa del anciano luis horacio gil  y en las 2 jornadas masivas  que se realizaron en el mes de abril y el mes de septiembre.    Pijao y hojas anchas de 6 a 11 sobre derechos
                                                                     </t>
  </si>
  <si>
    <t xml:space="preserve">Formacion en procesos de particpacion desde la secretaria de interior y familia en las diferentes fundaciones y juntas de accion comunal, formacion en mecanismos de particpacion politica y social se estan formando en el consejo de particpacion ciudadana, e n este las pcd tienen representatividad. Se viene garantizando la participación social de las personas con discapacidad en espacios como comites municipales de discapacidad, comite departamental, consejo de mujeres, consejo de politica social, consejo departamental de planeación, consejo de cultura.se ha continuado con las capacitaciones en en los mecanismos de participacion politica.    Elección de representantes del comité dptal en agosto y octubre.                                                                                                                                                                                                                                                                                                        
 * Las personas con discapacidad cuentan con un representante en el Consejo departamental de participación ciudadana, en lo cual se manejan temas relacionados a incentivar a las PCD a cargos políticos.                                                                                                     
 * la Alcadia de Buenavista pretende realizar la convocatoria para la conformacion de las veedurias  ciudadanas en  el municipio     Se solicita a alcaldías municipales la inclusión de repressentantes con discapcidad con enfoque diferencial (afro, indígena, lgtbi) para realizar elección a nivel departamental. Se realizará en el ultimo comite departamental elección de representante para consejo depolitica social y consejo deptal de mujeres. Se apoya el 1er encuentro quindiano para la inclusión 2017.                                                                                                                                                                                                                                            
  </t>
  </si>
  <si>
    <t xml:space="preserve">Las actividades recreativas 2017 que se desarrollan en las proyectos de campamentos, adulto mayor, primera infancia e infancia se atiende población convencional y no convencional, por lo tanto no se cuenta con un presupuesto especifico para las personas con discapacidad.                                
*INDEPORTES  brinda acompañamiento a toda la comunidad que participe .                                                                                                                                                                            
*  Se desarollaron los juegos  superate  en sus diferentes fases municipal,depoartamental, y nacional.                                           
* En montenegro se  Integrar a las personas con discapacidad en actividades recreodeportivas, danza, dibujo, caricatura  y pintura; Se realizaron dos jornadas muncipales recreodeportivas y culturales  para personas con discapacidad en la plaza de bolivar del municipio en el  mes de julio y en el mes de noviembre del presente año. de igual manera se integro a als personas con discapcidad en actividades de danza folclorica y actividad fisica lso dias miercoles en la casa de la cultura con la participacion de 20 personas con discapcidad  y  se implemento el programa de dibujo pintura  caricatura  en las casa de la cultura los dias lunes con la participacion de 8 personas .   Salento realizó jornada deportiva en medio de la conmemoración del día de la discapacidad en diciembre de 2017                         
                          </t>
  </si>
  <si>
    <t>INPORTES QUINDÍO efectuo en 2017 capacitación junto con Coldeportes Nacional para la detección de talentos y reserva deportiva donde se convoco a la comunidad departamental que tiene que ver con con el deporte y asistieron varios representantes del deporte con discapacidad. Para el mes de agosto de 2017 se realizó la capacitación de legistación deportiva, la cual se realiza para todos los dirigentes deportivos, deportivas y comunidad en general que desee participar.                                                                                                                                             
*todos los funcionarios son capacitados y formados  para la atención a las PCD desde un enfoque diferencial</t>
  </si>
  <si>
    <t>se apoyo la participación de 1 asociacion (orfebres de quimbaya) en la muestra artesanal del mes de mayo realizada en el centro cultural y metropolitano de convenciones de armenia, el XI primer festival artistico de niños y niñas con capacidades especiales de Quimbaya, se apoyará el día blanco realizado por la fundación semillas del arte, apoyo para 2 organizaciones en las fiestas de armenia.La villa del cacique, nuevamente fue la sede del Festival Abrazando Corazones que en esta oportunidad celebró su sexta versión con la participación de cerca de 250 personas, reuniendo el talento que nace en las Fundaciones y Asociaciones que trabajan con personas con capacidades especiales del departamento del Quindío. Muestras culturales en Montenegro. Chirimias de Circasia y Montenegro apoyadas por la Alcaldía. Proceso artístico con Fundacion semillas del arte. Durante la celebración de los 128 años de la ciudad de Armenia se llevo a cabo el IX festival Municipal 'Conectados con el arte Especial', la Feria artesanal y la celabración del día Blanco, actividad realizada con personas con discapacidad en la cual sacaron a la venta sus productos de artesanias y mostraron su talento en Danza, Circo, Música y teatro. A través del programa "Cine para todos" de Mintic, Cine colombia, Fundación Saldarriaga Concha y en colaboración con la secretaría de familia se realizó en la sala Multiplex de Cine Colombia del Portal Quindío la función accesible y gratuita de la película ´El día del atentado’. Gracias a esta actividad, las personas con discapacidad visual, auditiva y/o cognitiva del departamento disfrutaron de este evento. Se realizó festival de musica "origenes" en la plaza de bolivar en la cual participaron grupos musicales conformados algunos por personas con discapacidad. Festival en Montenegro de música y chirimias, La Tebaida, juegos recreativos capacidades excepcionales                                                                                
 *COMFENALCO, atraves de su funadacion CRECER, tienen vinculados en sus programa a 111 niños con discapacidad, Cognitivas y  auditiva,  en modulos artisticos como : Musica, danza y teatro, modulos acuaticos. ( en reunion sostenida con el equipo de discapacidad se propuso identificar formas o maneras de articularse con las entidades publicas con el fin ampliar la cobertura a toda la poblacion vulnerable y que no encuentren afiliada a la caja de compensacion familiar).    Desde Tebaida se apoyo el festival de capacidades excepcionales con la Fundación Davida. Montenegro realizó festival de talentos especiales y encuentro de chirimias</t>
  </si>
  <si>
    <t>Sensibilizar con enfoque de discapacidad y legislación de discapacidad en el gremio artístico y cultural y a los consejos municipales y el departamental</t>
  </si>
  <si>
    <t>se realizará campaña  contra la homofobia y discriminacion sexual para garantizar los derechos fundamentales a traves de la sensibilizacion. La direccion de poblaciones hizo campaña general a toda la población. Desde la Alcaldia de Armenia se realizó campaña en marzo.</t>
  </si>
  <si>
    <t xml:space="preserve">Se están implementando los programas en los centros educativos que tienen incoporados PCD visual. Casa de la Cultura de Calarcá y Montenegro, Biblioteca Pública de Armenia, Puntos vive digital Departamental (Centenario), además de los ubicados en Circasia y Armenia, Centros de Desarrollo Comunitario de Armenia.  Los puntos vive digital plus también tienen instalados los programas Joux.  Desde la Gobernación del Quindío se contrató un interprete de lengua de señas para el acceso de la población sorda a los diferentes eventos que se realizan, especialmente aquellos donde la población con discapacidad está involucrada. </t>
  </si>
  <si>
    <t>154 - 190</t>
  </si>
  <si>
    <t xml:space="preserve">Promoción social y gestión diferencial de poblaciones vulnerables. - Capacidad sin limites. </t>
  </si>
  <si>
    <t xml:space="preserve">Implementar  5  programas de participación social en salud, orientados a promover los derechos de las poblaciones vulnerables y diferenciales, acorde a las políticas públicas - Capacidad sin limites. </t>
  </si>
  <si>
    <t xml:space="preserve">                                *Salud Pública para un Quindío saludable y posible</t>
  </si>
  <si>
    <t xml:space="preserve">                            *Promoción social y gestión diferencial de poblaciones vulnerables.</t>
  </si>
  <si>
    <t xml:space="preserve">                                                                                                
 *Fortalecer en los doce (12) municipios del departamento los  comités municipales de discapacidad                                                 
</t>
  </si>
  <si>
    <t xml:space="preserve">                                                
157                                  
</t>
  </si>
  <si>
    <t xml:space="preserve">                                                                                                                              
*Salud Pública para un Quindío saludable y posible</t>
  </si>
  <si>
    <t xml:space="preserve">                                           
*Promoción social y gestión diferencial de poblaciones vulnerables.</t>
  </si>
  <si>
    <t xml:space="preserve">
157
</t>
  </si>
  <si>
    <t xml:space="preserve">                                        
*Fortalecer en los doce (12) municipios del departamento los  comités municipales de discapacidad</t>
  </si>
  <si>
    <t>Se estan ejecutando 2 campañas, una de sensiblización en los centros educativos en medio d elas semanas de Gobierno del sr Gobernador, Padre Carlos Eduardo Osorio Buriticá  sobre la adquisición de una discapacidad para eliminar barreras y estigmas de las PCD vinculadas al plantel, y la segunda sobre el derecho al trabajo, además de realizar tallares y actividades con estudiantes de instituciones educativas. capacitacion de 119 personas en el cocepto de discapacida y categorias de registro de discapacida y se diseño una guia de orienbtacion para personas con discapacida. Campaña a través de manillas, agendas y plegables sobre lla no discriminacion de las personas con discapacidad. Articulación con canal Regional Telecafe para postulación de historias de vida para el programa "Sin Diferencias" en el que se muestran historias de vida de personas con discapacidad.</t>
  </si>
  <si>
    <t>PLAN DE ACCIÓN POLÍTICA PÚBLICA DE DISCAPACIDAD 2014-2024 "CAPACIDAD SIN LIMITES"</t>
  </si>
  <si>
    <t>LINEAS</t>
  </si>
  <si>
    <t>INDICADORES</t>
  </si>
  <si>
    <t xml:space="preserve">RESPONSABLES </t>
  </si>
  <si>
    <t xml:space="preserve">                             META FISICA AÑO 2016</t>
  </si>
  <si>
    <t>META FISICA SEPTIEMBRE 2017 (FÍSICA)</t>
  </si>
  <si>
    <t>CRITICO</t>
  </si>
  <si>
    <t>BAJO</t>
  </si>
  <si>
    <t>MEDIO</t>
  </si>
  <si>
    <t>SATIS</t>
  </si>
  <si>
    <t>SOBRE</t>
  </si>
  <si>
    <t>POR DEFINIR</t>
  </si>
  <si>
    <t>TOTAL</t>
  </si>
  <si>
    <t>Secretaría de Salud, Alcaldías, Secretaría de Familia., Comités Municipales,Comité Departamental de Discapacidad,Secretaria de Planeación,Secretaría Administrativa.,Secretaría de Salud, Alcaldías, Secretaría de Familia,TICs,Prensa</t>
  </si>
  <si>
    <t>Garantía Jurídica</t>
  </si>
  <si>
    <t>Secretaría de Familia, Secretaría Juridica, Comité Departametal de Discapacidad,Secretaria de Salud, Medicina Legal, ICBF,Secretaria del Interior</t>
  </si>
  <si>
    <t>Secretaría de Familia, Secretaria del Interior, Comité Departamental de Discapacidad.,Secretaria de Salud,,Organizaciones, Fundaciones, Subcomités Municipales</t>
  </si>
  <si>
    <t>Secretaría de Familia, Secretaría de Educación,  Comité Departamental de Discapacidad.,ecretaría de Salud,, Alcaldías,Comites Municipales, Dirección Territorial Minsterios de  Tabajo, Secretaría de Turismo Intustria y comercio,INDEPORTES</t>
  </si>
  <si>
    <t>Secretaría de Familia, Secretaría de Cultura, Alcaldías, Comité Departamental, Comites Municipales. Prensa,Secretaría de Salud,,Infraestructura,IDTQ,TICs, Universidades</t>
  </si>
  <si>
    <t xml:space="preserve">TOTAL DE INDICADORES </t>
  </si>
  <si>
    <t>META FISICA AÑ0 2017</t>
  </si>
  <si>
    <t>SATISFACTORIO</t>
  </si>
  <si>
    <t>SOBRESALIENTE</t>
  </si>
  <si>
    <t>%</t>
  </si>
  <si>
    <t>ESTADO</t>
  </si>
  <si>
    <t>80% mas</t>
  </si>
  <si>
    <t xml:space="preserve">SOBRESALIENTE </t>
  </si>
  <si>
    <t>70-79%</t>
  </si>
  <si>
    <t>60- 69%</t>
  </si>
  <si>
    <t xml:space="preserve">BAJO </t>
  </si>
  <si>
    <t>40-59%</t>
  </si>
  <si>
    <t>0-39%</t>
  </si>
  <si>
    <t>TOTAL INDICADORES</t>
  </si>
  <si>
    <t>META FÍSICA DISCAPACIDAD AÑO 2017</t>
  </si>
  <si>
    <t>META FÍSICA DISCAPACIDAD AÑO 2016</t>
  </si>
  <si>
    <r>
      <t xml:space="preserve">Certificar las competencias en lenguaje de señas </t>
    </r>
    <r>
      <rPr>
        <sz val="10"/>
        <color rgb="FF000000"/>
        <rFont val="Arial"/>
        <family val="2"/>
      </rPr>
      <t>diseñar y ejecutar un programa de educación y formación superior de intérpretes en lengua de señas a español.</t>
    </r>
  </si>
  <si>
    <r>
      <t xml:space="preserve"> </t>
    </r>
    <r>
      <rPr>
        <sz val="10"/>
        <rFont val="Arial"/>
        <family val="2"/>
      </rPr>
      <t xml:space="preserve">Diseñar y ejecutar un (1) programa que conduzca al desarrollo de entornos saludables en los hogares, escuelas áreas de trabajo, establecidas dentro de ept y los pbt de los 11 municipios.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</si>
</sst>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00\ &quot;€&quot;_-;\-* #,##0.00\ &quot;€&quot;_-;_-* &quot;-&quot;??\ &quot;€&quot;_-;_-@_-"/>
    <numFmt numFmtId="165" formatCode="_-&quot;$&quot;* #,##0_-;\-&quot;$&quot;* #,##0_-;_-&quot;$&quot;* &quot;-&quot;_-;_-@_-"/>
    <numFmt numFmtId="166" formatCode="0.0"/>
  </numFmts>
  <fonts count="22" x14ac:knownFonts="1">
    <font>
      <sz val="11"/>
      <color theme="1"/>
      <name val="Calibri"/>
      <family val="2"/>
      <scheme val="minor"/>
    </font>
    <font>
      <sz val="11"/>
      <color theme="1"/>
      <name val="Calibri"/>
      <family val="2"/>
      <scheme val="minor"/>
    </font>
    <font>
      <sz val="11"/>
      <color indexed="8"/>
      <name val="Calibri"/>
      <family val="2"/>
    </font>
    <font>
      <sz val="11"/>
      <color theme="1"/>
      <name val="Arial"/>
      <family val="2"/>
    </font>
    <font>
      <b/>
      <sz val="11"/>
      <name val="Arial"/>
      <family val="2"/>
    </font>
    <font>
      <b/>
      <sz val="11"/>
      <color theme="1"/>
      <name val="Arial"/>
      <family val="2"/>
    </font>
    <font>
      <sz val="11"/>
      <color rgb="FF000000"/>
      <name val="Arial"/>
      <family val="2"/>
    </font>
    <font>
      <sz val="11"/>
      <name val="Arial"/>
      <family val="2"/>
    </font>
    <font>
      <sz val="11"/>
      <color rgb="FFFF0000"/>
      <name val="Arial"/>
      <family val="2"/>
    </font>
    <font>
      <b/>
      <sz val="10"/>
      <color theme="1"/>
      <name val="Arial"/>
      <family val="2"/>
    </font>
    <font>
      <b/>
      <sz val="10"/>
      <name val="Arial"/>
      <family val="2"/>
    </font>
    <font>
      <sz val="10"/>
      <color theme="1"/>
      <name val="Calibri"/>
      <family val="2"/>
      <scheme val="minor"/>
    </font>
    <font>
      <b/>
      <i/>
      <sz val="10"/>
      <color theme="1"/>
      <name val="Arial"/>
      <family val="2"/>
    </font>
    <font>
      <sz val="10"/>
      <color theme="1"/>
      <name val="Arial"/>
      <family val="2"/>
    </font>
    <font>
      <sz val="16"/>
      <color theme="1"/>
      <name val="Arial"/>
      <family val="2"/>
    </font>
    <font>
      <b/>
      <sz val="10"/>
      <color theme="1"/>
      <name val="Calibri"/>
      <family val="2"/>
      <scheme val="minor"/>
    </font>
    <font>
      <b/>
      <sz val="16"/>
      <color theme="1"/>
      <name val="Calibri"/>
      <family val="2"/>
      <scheme val="minor"/>
    </font>
    <font>
      <b/>
      <sz val="9"/>
      <color indexed="81"/>
      <name val="Tahoma"/>
      <family val="2"/>
    </font>
    <font>
      <b/>
      <sz val="11"/>
      <color theme="1"/>
      <name val="Calibri"/>
      <family val="2"/>
      <scheme val="minor"/>
    </font>
    <font>
      <sz val="10"/>
      <name val="Arial"/>
      <family val="2"/>
    </font>
    <font>
      <sz val="10"/>
      <color rgb="FF000000"/>
      <name val="Arial"/>
      <family val="2"/>
    </font>
    <font>
      <sz val="10"/>
      <color rgb="FFFF0000"/>
      <name val="Arial"/>
      <family val="2"/>
    </font>
  </fonts>
  <fills count="19">
    <fill>
      <patternFill patternType="none"/>
    </fill>
    <fill>
      <patternFill patternType="gray125"/>
    </fill>
    <fill>
      <patternFill patternType="solid">
        <fgColor rgb="FFFBE1ED"/>
        <bgColor indexed="64"/>
      </patternFill>
    </fill>
    <fill>
      <patternFill patternType="solid">
        <fgColor theme="0"/>
        <bgColor indexed="64"/>
      </patternFill>
    </fill>
    <fill>
      <patternFill patternType="solid">
        <fgColor rgb="FFFFFF00"/>
        <bgColor indexed="64"/>
      </patternFill>
    </fill>
    <fill>
      <patternFill patternType="solid">
        <fgColor theme="4" tint="-0.249977111117893"/>
        <bgColor indexed="64"/>
      </patternFill>
    </fill>
    <fill>
      <patternFill patternType="solid">
        <fgColor rgb="FFFFC000"/>
        <bgColor indexed="64"/>
      </patternFill>
    </fill>
    <fill>
      <patternFill patternType="solid">
        <fgColor theme="5" tint="0.59999389629810485"/>
        <bgColor indexed="64"/>
      </patternFill>
    </fill>
    <fill>
      <patternFill patternType="solid">
        <fgColor rgb="FF00FF00"/>
        <bgColor indexed="64"/>
      </patternFill>
    </fill>
    <fill>
      <patternFill patternType="solid">
        <fgColor theme="5"/>
        <bgColor indexed="64"/>
      </patternFill>
    </fill>
    <fill>
      <patternFill patternType="solid">
        <fgColor rgb="FFD4868C"/>
        <bgColor indexed="64"/>
      </patternFill>
    </fill>
    <fill>
      <patternFill patternType="solid">
        <fgColor rgb="FF00B050"/>
        <bgColor indexed="64"/>
      </patternFill>
    </fill>
    <fill>
      <patternFill patternType="solid">
        <fgColor rgb="FFEE9F12"/>
        <bgColor indexed="64"/>
      </patternFill>
    </fill>
    <fill>
      <patternFill patternType="solid">
        <fgColor rgb="FF92D050"/>
        <bgColor indexed="64"/>
      </patternFill>
    </fill>
    <fill>
      <patternFill patternType="solid">
        <fgColor rgb="FFFF0000"/>
        <bgColor indexed="64"/>
      </patternFill>
    </fill>
    <fill>
      <patternFill patternType="solid">
        <fgColor rgb="FFEC752C"/>
        <bgColor indexed="64"/>
      </patternFill>
    </fill>
    <fill>
      <patternFill patternType="solid">
        <fgColor rgb="FF0070C0"/>
        <bgColor indexed="64"/>
      </patternFill>
    </fill>
    <fill>
      <patternFill patternType="solid">
        <fgColor theme="0" tint="-0.34998626667073579"/>
        <bgColor indexed="64"/>
      </patternFill>
    </fill>
    <fill>
      <patternFill patternType="solid">
        <fgColor theme="0" tint="-0.49998474074526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43" fontId="2"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9" fontId="1" fillId="0" borderId="0" applyFont="0" applyFill="0" applyBorder="0" applyAlignment="0" applyProtection="0"/>
  </cellStyleXfs>
  <cellXfs count="371">
    <xf numFmtId="0" fontId="0" fillId="0" borderId="0" xfId="0"/>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3" fillId="3" borderId="0" xfId="0" applyFont="1" applyFill="1" applyAlignment="1">
      <alignment horizontal="center" vertical="center"/>
    </xf>
    <xf numFmtId="0" fontId="3" fillId="3" borderId="0" xfId="0" applyFont="1" applyFill="1" applyAlignment="1">
      <alignment horizontal="center" vertical="center" wrapText="1"/>
    </xf>
    <xf numFmtId="0" fontId="3" fillId="5" borderId="0" xfId="0" applyFont="1" applyFill="1" applyAlignment="1">
      <alignment horizontal="center" vertical="center"/>
    </xf>
    <xf numFmtId="9" fontId="3" fillId="3" borderId="1" xfId="0" applyNumberFormat="1" applyFont="1" applyFill="1" applyBorder="1" applyAlignment="1">
      <alignment horizontal="center" vertical="center" wrapText="1"/>
    </xf>
    <xf numFmtId="0" fontId="3" fillId="4" borderId="0" xfId="0" applyFont="1" applyFill="1" applyAlignment="1">
      <alignment horizontal="center" vertical="center"/>
    </xf>
    <xf numFmtId="0" fontId="6" fillId="3" borderId="1" xfId="0" applyFont="1" applyFill="1" applyBorder="1" applyAlignment="1">
      <alignment horizontal="center" vertical="center" wrapText="1"/>
    </xf>
    <xf numFmtId="0" fontId="3" fillId="0" borderId="0" xfId="0" applyFont="1" applyFill="1" applyAlignment="1">
      <alignment horizontal="center" vertical="center"/>
    </xf>
    <xf numFmtId="0" fontId="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8" borderId="0" xfId="0" applyFont="1" applyFill="1" applyAlignment="1">
      <alignment horizontal="center" vertical="center"/>
    </xf>
    <xf numFmtId="0" fontId="3" fillId="6" borderId="0" xfId="0" applyFont="1" applyFill="1" applyAlignment="1">
      <alignment horizontal="center" vertical="center"/>
    </xf>
    <xf numFmtId="0" fontId="3" fillId="7" borderId="0" xfId="0" applyFont="1" applyFill="1" applyAlignment="1">
      <alignment horizontal="center" vertical="center"/>
    </xf>
    <xf numFmtId="0" fontId="5" fillId="0" borderId="0" xfId="0" applyFont="1" applyAlignment="1">
      <alignment horizontal="center" vertical="center"/>
    </xf>
    <xf numFmtId="165" fontId="7" fillId="3" borderId="1" xfId="1" applyFont="1" applyFill="1" applyBorder="1" applyAlignment="1">
      <alignment horizontal="center" vertical="center"/>
    </xf>
    <xf numFmtId="165" fontId="7" fillId="3" borderId="1" xfId="1" applyFont="1" applyFill="1" applyBorder="1" applyAlignment="1" applyProtection="1">
      <alignment horizontal="center" vertical="center" wrapText="1"/>
      <protection locked="0"/>
    </xf>
    <xf numFmtId="9" fontId="4" fillId="3" borderId="1" xfId="6"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3" fillId="3" borderId="5" xfId="0" applyFont="1" applyFill="1" applyBorder="1" applyAlignment="1">
      <alignment horizontal="center" vertical="center" wrapText="1"/>
    </xf>
    <xf numFmtId="165" fontId="3" fillId="0" borderId="0" xfId="1" applyFont="1" applyAlignment="1">
      <alignment horizontal="center" vertical="center"/>
    </xf>
    <xf numFmtId="9"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3"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3" fillId="4" borderId="1" xfId="0" applyFont="1" applyFill="1" applyBorder="1" applyAlignment="1">
      <alignment horizontal="center" vertical="center" wrapText="1"/>
    </xf>
    <xf numFmtId="9" fontId="4" fillId="4" borderId="1" xfId="6" applyFont="1" applyFill="1" applyBorder="1" applyAlignment="1">
      <alignment horizontal="center" vertical="center"/>
    </xf>
    <xf numFmtId="0" fontId="6" fillId="4" borderId="1" xfId="0" applyFont="1" applyFill="1" applyBorder="1" applyAlignment="1">
      <alignment horizontal="center" vertical="center" wrapText="1"/>
    </xf>
    <xf numFmtId="9" fontId="4" fillId="4" borderId="1" xfId="6" applyFont="1" applyFill="1" applyBorder="1" applyAlignment="1">
      <alignment horizontal="center" vertical="center" wrapText="1"/>
    </xf>
    <xf numFmtId="0" fontId="4"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 xfId="0" applyNumberFormat="1" applyFont="1" applyFill="1" applyBorder="1" applyAlignment="1">
      <alignment horizontal="center" vertical="center"/>
    </xf>
    <xf numFmtId="9" fontId="7" fillId="3" borderId="1" xfId="6" applyFont="1" applyFill="1" applyBorder="1" applyAlignment="1">
      <alignment horizontal="center" vertical="center" wrapText="1"/>
    </xf>
    <xf numFmtId="9" fontId="7"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10" fontId="7" fillId="3" borderId="1" xfId="6" applyNumberFormat="1"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1" fontId="7" fillId="3" borderId="1" xfId="6" applyNumberFormat="1" applyFont="1" applyFill="1" applyBorder="1" applyAlignment="1">
      <alignment horizontal="center" vertical="center"/>
    </xf>
    <xf numFmtId="2" fontId="7" fillId="3" borderId="1" xfId="6" applyNumberFormat="1" applyFont="1" applyFill="1" applyBorder="1" applyAlignment="1">
      <alignment horizontal="center" vertical="center"/>
    </xf>
    <xf numFmtId="9" fontId="7" fillId="3" borderId="1" xfId="6" applyFont="1" applyFill="1" applyBorder="1" applyAlignment="1">
      <alignment horizontal="center" vertical="center"/>
    </xf>
    <xf numFmtId="1" fontId="7" fillId="3" borderId="1" xfId="0" applyNumberFormat="1" applyFont="1" applyFill="1" applyBorder="1" applyAlignment="1">
      <alignment horizontal="center" vertical="center"/>
    </xf>
    <xf numFmtId="9" fontId="7" fillId="3" borderId="1" xfId="6" applyNumberFormat="1" applyFont="1" applyFill="1" applyBorder="1" applyAlignment="1">
      <alignment horizontal="center" vertical="center"/>
    </xf>
    <xf numFmtId="1" fontId="7" fillId="3" borderId="1" xfId="0" applyNumberFormat="1" applyFont="1" applyFill="1" applyBorder="1" applyAlignment="1">
      <alignment horizontal="center" vertical="center" wrapText="1"/>
    </xf>
    <xf numFmtId="166" fontId="7" fillId="3" borderId="5" xfId="0" applyNumberFormat="1" applyFont="1" applyFill="1" applyBorder="1" applyAlignment="1">
      <alignment horizontal="center" vertical="center" wrapText="1"/>
    </xf>
    <xf numFmtId="165" fontId="7" fillId="0" borderId="0" xfId="1" applyFont="1" applyAlignment="1">
      <alignment horizontal="center" vertical="center"/>
    </xf>
    <xf numFmtId="9" fontId="3" fillId="11" borderId="1" xfId="0" applyNumberFormat="1" applyFont="1" applyFill="1" applyBorder="1" applyAlignment="1">
      <alignment horizontal="center" vertical="center"/>
    </xf>
    <xf numFmtId="9" fontId="3" fillId="5" borderId="1" xfId="0" applyNumberFormat="1" applyFont="1" applyFill="1" applyBorder="1" applyAlignment="1">
      <alignment horizontal="center" vertical="center"/>
    </xf>
    <xf numFmtId="9" fontId="3" fillId="15" borderId="1" xfId="0" applyNumberFormat="1" applyFont="1" applyFill="1" applyBorder="1" applyAlignment="1">
      <alignment horizontal="center" vertical="center"/>
    </xf>
    <xf numFmtId="9" fontId="3" fillId="12" borderId="1" xfId="0" applyNumberFormat="1" applyFont="1" applyFill="1" applyBorder="1" applyAlignment="1">
      <alignment horizontal="center" vertical="center"/>
    </xf>
    <xf numFmtId="9" fontId="4" fillId="11" borderId="1" xfId="6" applyFont="1" applyFill="1" applyBorder="1" applyAlignment="1">
      <alignment horizontal="center" vertical="center"/>
    </xf>
    <xf numFmtId="9" fontId="4" fillId="11" borderId="2" xfId="6" applyFont="1" applyFill="1" applyBorder="1" applyAlignment="1">
      <alignment horizontal="center" vertical="center"/>
    </xf>
    <xf numFmtId="9" fontId="4" fillId="14" borderId="1" xfId="6" applyFont="1" applyFill="1" applyBorder="1" applyAlignment="1">
      <alignment horizontal="center" vertical="center" wrapText="1"/>
    </xf>
    <xf numFmtId="9" fontId="4" fillId="11" borderId="1" xfId="6" applyFont="1" applyFill="1" applyBorder="1" applyAlignment="1">
      <alignment horizontal="center" vertical="center" wrapText="1"/>
    </xf>
    <xf numFmtId="9" fontId="4" fillId="5" borderId="1" xfId="6" applyFont="1" applyFill="1" applyBorder="1" applyAlignment="1">
      <alignment horizontal="center" vertical="center" wrapText="1"/>
    </xf>
    <xf numFmtId="9" fontId="4" fillId="5" borderId="1" xfId="6" applyFont="1" applyFill="1" applyBorder="1" applyAlignment="1">
      <alignment horizontal="center" vertical="center"/>
    </xf>
    <xf numFmtId="9" fontId="4" fillId="16" borderId="1" xfId="6" applyFont="1" applyFill="1" applyBorder="1" applyAlignment="1">
      <alignment horizontal="center" vertical="center"/>
    </xf>
    <xf numFmtId="9" fontId="4" fillId="11" borderId="1" xfId="0" applyNumberFormat="1" applyFont="1" applyFill="1" applyBorder="1" applyAlignment="1">
      <alignment horizontal="center" vertical="center" wrapText="1"/>
    </xf>
    <xf numFmtId="9" fontId="4" fillId="16" borderId="1" xfId="6" applyFont="1" applyFill="1" applyBorder="1" applyAlignment="1">
      <alignment horizontal="center" vertical="center" wrapText="1"/>
    </xf>
    <xf numFmtId="9" fontId="4" fillId="13" borderId="1" xfId="6" applyFont="1" applyFill="1" applyBorder="1" applyAlignment="1">
      <alignment horizontal="center" vertical="center" wrapText="1"/>
    </xf>
    <xf numFmtId="9" fontId="3" fillId="16" borderId="1" xfId="0" applyNumberFormat="1" applyFont="1" applyFill="1" applyBorder="1" applyAlignment="1">
      <alignment horizontal="center" vertical="center"/>
    </xf>
    <xf numFmtId="9" fontId="4" fillId="12" borderId="1" xfId="6" applyFont="1" applyFill="1" applyBorder="1" applyAlignment="1">
      <alignment horizontal="center" vertical="center" wrapText="1"/>
    </xf>
    <xf numFmtId="9" fontId="4" fillId="11" borderId="1" xfId="6"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0" borderId="0" xfId="0" applyFont="1" applyAlignment="1">
      <alignment horizontal="center" vertical="center"/>
    </xf>
    <xf numFmtId="0" fontId="3"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11" fillId="0" borderId="0" xfId="0" applyFont="1" applyAlignment="1">
      <alignment horizontal="center"/>
    </xf>
    <xf numFmtId="0" fontId="13" fillId="14" borderId="22"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13" fillId="13" borderId="22"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16" borderId="22" xfId="0" applyFont="1" applyFill="1" applyBorder="1" applyAlignment="1">
      <alignment horizontal="center" vertical="center" wrapText="1"/>
    </xf>
    <xf numFmtId="0" fontId="10" fillId="18" borderId="22" xfId="0" applyFont="1" applyFill="1" applyBorder="1" applyAlignment="1">
      <alignment horizontal="center" vertical="center" wrapText="1"/>
    </xf>
    <xf numFmtId="0" fontId="14" fillId="0" borderId="23" xfId="0" applyFont="1" applyBorder="1" applyAlignment="1">
      <alignment horizontal="center" vertical="center"/>
    </xf>
    <xf numFmtId="0" fontId="9" fillId="0" borderId="1" xfId="0" applyFont="1" applyBorder="1" applyAlignment="1">
      <alignment horizontal="center" vertical="center" wrapText="1"/>
    </xf>
    <xf numFmtId="0" fontId="13" fillId="0" borderId="1" xfId="0" applyFont="1" applyBorder="1" applyAlignment="1">
      <alignment horizontal="center" vertical="center"/>
    </xf>
    <xf numFmtId="0" fontId="11" fillId="0" borderId="1" xfId="0" applyFont="1" applyBorder="1" applyAlignment="1">
      <alignment horizontal="center" vertical="center" wrapText="1"/>
    </xf>
    <xf numFmtId="0" fontId="14" fillId="14" borderId="3" xfId="0" applyFont="1" applyFill="1" applyBorder="1" applyAlignment="1">
      <alignment horizontal="center" vertical="center"/>
    </xf>
    <xf numFmtId="0" fontId="14" fillId="4" borderId="3" xfId="0" applyFont="1" applyFill="1" applyBorder="1" applyAlignment="1">
      <alignment horizontal="center" vertical="center"/>
    </xf>
    <xf numFmtId="0" fontId="14" fillId="13" borderId="3" xfId="0" applyFont="1" applyFill="1" applyBorder="1" applyAlignment="1">
      <alignment horizontal="center" vertical="center"/>
    </xf>
    <xf numFmtId="0" fontId="14" fillId="11" borderId="3" xfId="0" applyFont="1" applyFill="1" applyBorder="1" applyAlignment="1">
      <alignment horizontal="center" vertical="center"/>
    </xf>
    <xf numFmtId="0" fontId="14" fillId="16" borderId="3" xfId="0" applyFont="1" applyFill="1" applyBorder="1" applyAlignment="1">
      <alignment horizontal="center" vertical="center"/>
    </xf>
    <xf numFmtId="0" fontId="14" fillId="18" borderId="24" xfId="0" applyFont="1" applyFill="1" applyBorder="1" applyAlignment="1">
      <alignment horizontal="center" vertical="center"/>
    </xf>
    <xf numFmtId="0" fontId="14" fillId="14" borderId="1" xfId="0" applyFont="1" applyFill="1" applyBorder="1" applyAlignment="1">
      <alignment horizontal="center" vertical="center"/>
    </xf>
    <xf numFmtId="0" fontId="14" fillId="4" borderId="1" xfId="0" applyFont="1" applyFill="1" applyBorder="1" applyAlignment="1">
      <alignment horizontal="center" vertical="center"/>
    </xf>
    <xf numFmtId="0" fontId="14" fillId="13"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6" borderId="1" xfId="0" applyFont="1" applyFill="1" applyBorder="1" applyAlignment="1">
      <alignment horizontal="center" vertical="center"/>
    </xf>
    <xf numFmtId="0" fontId="14" fillId="18" borderId="25" xfId="0" applyFont="1" applyFill="1" applyBorder="1" applyAlignment="1">
      <alignment horizontal="center" vertical="center"/>
    </xf>
    <xf numFmtId="0" fontId="14" fillId="0" borderId="26" xfId="0" applyFont="1" applyBorder="1" applyAlignment="1">
      <alignment horizontal="center" vertical="center"/>
    </xf>
    <xf numFmtId="0" fontId="9" fillId="0" borderId="2" xfId="0" applyFont="1" applyBorder="1" applyAlignment="1">
      <alignment horizontal="center" vertical="center" wrapText="1"/>
    </xf>
    <xf numFmtId="0" fontId="13" fillId="0" borderId="2" xfId="0" applyFont="1" applyBorder="1" applyAlignment="1">
      <alignment horizontal="center" vertical="center"/>
    </xf>
    <xf numFmtId="0" fontId="11" fillId="0" borderId="2" xfId="0" applyFont="1" applyBorder="1" applyAlignment="1">
      <alignment horizontal="center" vertical="center" wrapText="1"/>
    </xf>
    <xf numFmtId="0" fontId="14" fillId="14" borderId="5" xfId="0" applyFont="1" applyFill="1" applyBorder="1" applyAlignment="1">
      <alignment horizontal="center" vertical="center"/>
    </xf>
    <xf numFmtId="0" fontId="14" fillId="4" borderId="5" xfId="0" applyFont="1" applyFill="1" applyBorder="1" applyAlignment="1">
      <alignment horizontal="center" vertical="center"/>
    </xf>
    <xf numFmtId="0" fontId="14" fillId="13" borderId="5" xfId="0" applyFont="1" applyFill="1" applyBorder="1" applyAlignment="1">
      <alignment horizontal="center" vertical="center"/>
    </xf>
    <xf numFmtId="0" fontId="14" fillId="11" borderId="5" xfId="0" applyFont="1" applyFill="1" applyBorder="1" applyAlignment="1">
      <alignment horizontal="center" vertical="center"/>
    </xf>
    <xf numFmtId="0" fontId="14" fillId="16" borderId="5" xfId="0" applyFont="1" applyFill="1" applyBorder="1" applyAlignment="1">
      <alignment horizontal="center" vertical="center"/>
    </xf>
    <xf numFmtId="0" fontId="14" fillId="18" borderId="27" xfId="0" applyFont="1" applyFill="1" applyBorder="1" applyAlignment="1">
      <alignment horizontal="center" vertical="center"/>
    </xf>
    <xf numFmtId="0" fontId="16" fillId="14" borderId="28" xfId="0" applyFont="1" applyFill="1" applyBorder="1" applyAlignment="1">
      <alignment horizontal="center" vertical="center"/>
    </xf>
    <xf numFmtId="0" fontId="16" fillId="4" borderId="28" xfId="0" applyFont="1" applyFill="1" applyBorder="1" applyAlignment="1">
      <alignment horizontal="center" vertical="center"/>
    </xf>
    <xf numFmtId="0" fontId="16" fillId="11" borderId="28" xfId="0" applyFont="1" applyFill="1" applyBorder="1" applyAlignment="1">
      <alignment horizontal="center" vertical="center"/>
    </xf>
    <xf numFmtId="0" fontId="16" fillId="16" borderId="28" xfId="0" applyFont="1" applyFill="1" applyBorder="1" applyAlignment="1">
      <alignment horizontal="center" vertical="center"/>
    </xf>
    <xf numFmtId="0" fontId="16" fillId="18" borderId="28" xfId="0" applyFont="1" applyFill="1" applyBorder="1" applyAlignment="1">
      <alignment horizontal="center" vertical="center"/>
    </xf>
    <xf numFmtId="0" fontId="13" fillId="9" borderId="22" xfId="0" applyFont="1" applyFill="1" applyBorder="1" applyAlignment="1">
      <alignment horizontal="center" vertical="center" wrapText="1"/>
    </xf>
    <xf numFmtId="0" fontId="14" fillId="9" borderId="3" xfId="0" applyFont="1" applyFill="1" applyBorder="1" applyAlignment="1">
      <alignment horizontal="center" vertical="center"/>
    </xf>
    <xf numFmtId="0" fontId="14" fillId="9" borderId="1" xfId="0" applyFont="1" applyFill="1" applyBorder="1" applyAlignment="1">
      <alignment horizontal="center" vertical="center"/>
    </xf>
    <xf numFmtId="0" fontId="14" fillId="9" borderId="5" xfId="0" applyFont="1" applyFill="1" applyBorder="1" applyAlignment="1">
      <alignment horizontal="center" vertical="center"/>
    </xf>
    <xf numFmtId="0" fontId="16" fillId="9" borderId="28" xfId="0" applyFont="1" applyFill="1" applyBorder="1" applyAlignment="1">
      <alignment horizontal="center" vertical="center"/>
    </xf>
    <xf numFmtId="0" fontId="18" fillId="0" borderId="1" xfId="0" applyFont="1" applyBorder="1" applyAlignment="1">
      <alignment horizontal="center"/>
    </xf>
    <xf numFmtId="0" fontId="18" fillId="11" borderId="1" xfId="0" applyFont="1" applyFill="1" applyBorder="1" applyAlignment="1">
      <alignment horizontal="center" vertical="center"/>
    </xf>
    <xf numFmtId="0" fontId="18" fillId="13" borderId="1" xfId="0" applyFont="1" applyFill="1" applyBorder="1" applyAlignment="1">
      <alignment horizontal="center" vertical="center"/>
    </xf>
    <xf numFmtId="0" fontId="18" fillId="4" borderId="1" xfId="0" applyFont="1" applyFill="1" applyBorder="1" applyAlignment="1">
      <alignment horizontal="center" vertical="center"/>
    </xf>
    <xf numFmtId="0" fontId="18" fillId="9" borderId="1" xfId="0" applyFont="1" applyFill="1" applyBorder="1" applyAlignment="1">
      <alignment horizontal="center" vertical="center"/>
    </xf>
    <xf numFmtId="0" fontId="18" fillId="14" borderId="1" xfId="0" applyFont="1" applyFill="1" applyBorder="1" applyAlignment="1">
      <alignment horizontal="center" vertical="center"/>
    </xf>
    <xf numFmtId="0" fontId="18" fillId="0" borderId="34" xfId="0" applyFont="1" applyBorder="1" applyAlignment="1">
      <alignment horizontal="center"/>
    </xf>
    <xf numFmtId="0" fontId="18" fillId="16" borderId="32"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7" fillId="3" borderId="2" xfId="0" applyNumberFormat="1" applyFont="1" applyFill="1" applyBorder="1" applyAlignment="1">
      <alignment horizontal="center" vertical="center" wrapText="1"/>
    </xf>
    <xf numFmtId="9" fontId="4" fillId="11" borderId="2" xfId="6" applyFont="1" applyFill="1" applyBorder="1" applyAlignment="1">
      <alignment horizontal="center" vertical="center"/>
    </xf>
    <xf numFmtId="9" fontId="3" fillId="12"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9" fontId="3" fillId="3"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8" fillId="0" borderId="34" xfId="0" applyFont="1" applyBorder="1" applyAlignment="1">
      <alignment horizontal="center"/>
    </xf>
    <xf numFmtId="0" fontId="13" fillId="3" borderId="1" xfId="0" applyFont="1" applyFill="1" applyBorder="1" applyAlignment="1">
      <alignment horizontal="center" vertical="center" wrapText="1"/>
    </xf>
    <xf numFmtId="9" fontId="13" fillId="3" borderId="1" xfId="0" applyNumberFormat="1" applyFont="1" applyFill="1" applyBorder="1" applyAlignment="1">
      <alignment horizontal="center" vertical="center" wrapText="1"/>
    </xf>
    <xf numFmtId="9" fontId="19" fillId="3" borderId="1" xfId="6" applyFont="1" applyFill="1" applyBorder="1" applyAlignment="1">
      <alignment horizontal="center" vertical="center" wrapText="1"/>
    </xf>
    <xf numFmtId="9" fontId="13" fillId="15"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9" fontId="13" fillId="3" borderId="1" xfId="0" applyNumberFormat="1" applyFont="1" applyFill="1" applyBorder="1" applyAlignment="1">
      <alignment horizontal="center" vertical="center"/>
    </xf>
    <xf numFmtId="9" fontId="19" fillId="3" borderId="1" xfId="0" applyNumberFormat="1" applyFont="1" applyFill="1" applyBorder="1" applyAlignment="1">
      <alignment horizontal="center" vertical="center"/>
    </xf>
    <xf numFmtId="9" fontId="10" fillId="11" borderId="1" xfId="6" applyFont="1" applyFill="1" applyBorder="1" applyAlignment="1">
      <alignment horizontal="center" vertical="center"/>
    </xf>
    <xf numFmtId="0" fontId="19"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10" fillId="3" borderId="1" xfId="0" applyFont="1" applyFill="1" applyBorder="1" applyAlignment="1">
      <alignment horizontal="center" vertical="center"/>
    </xf>
    <xf numFmtId="9" fontId="10" fillId="4" borderId="1" xfId="6" applyFont="1" applyFill="1" applyBorder="1" applyAlignment="1">
      <alignment horizontal="center" vertical="center"/>
    </xf>
    <xf numFmtId="10" fontId="19" fillId="3" borderId="1" xfId="6" applyNumberFormat="1" applyFont="1" applyFill="1" applyBorder="1" applyAlignment="1">
      <alignment horizontal="center" vertical="center" wrapText="1"/>
    </xf>
    <xf numFmtId="9" fontId="13" fillId="12" borderId="1" xfId="0" applyNumberFormat="1" applyFont="1" applyFill="1" applyBorder="1" applyAlignment="1">
      <alignment horizontal="center" vertical="center"/>
    </xf>
    <xf numFmtId="9" fontId="13" fillId="3" borderId="2" xfId="0" applyNumberFormat="1" applyFont="1" applyFill="1" applyBorder="1" applyAlignment="1">
      <alignment horizontal="center" vertical="center" wrapText="1"/>
    </xf>
    <xf numFmtId="9" fontId="19" fillId="3" borderId="2" xfId="0" applyNumberFormat="1" applyFont="1" applyFill="1" applyBorder="1" applyAlignment="1">
      <alignment horizontal="center" vertical="center" wrapText="1"/>
    </xf>
    <xf numFmtId="9" fontId="10" fillId="11" borderId="2" xfId="6" applyFont="1" applyFill="1" applyBorder="1" applyAlignment="1">
      <alignment horizontal="center" vertical="center"/>
    </xf>
    <xf numFmtId="0" fontId="20"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9" fontId="10" fillId="14" borderId="1" xfId="6" applyFont="1" applyFill="1" applyBorder="1" applyAlignment="1">
      <alignment horizontal="center" vertical="center" wrapText="1"/>
    </xf>
    <xf numFmtId="9" fontId="13" fillId="5" borderId="1" xfId="0" applyNumberFormat="1" applyFont="1" applyFill="1" applyBorder="1" applyAlignment="1">
      <alignment horizontal="center" vertical="center"/>
    </xf>
    <xf numFmtId="9" fontId="10" fillId="11" borderId="1" xfId="6" applyFont="1" applyFill="1" applyBorder="1" applyAlignment="1">
      <alignment horizontal="center" vertical="center" wrapText="1"/>
    </xf>
    <xf numFmtId="0" fontId="9" fillId="3" borderId="1" xfId="0" applyFont="1" applyFill="1" applyBorder="1" applyAlignment="1">
      <alignment horizontal="center" vertical="center" wrapText="1"/>
    </xf>
    <xf numFmtId="9" fontId="10" fillId="5" borderId="1" xfId="6" applyFont="1" applyFill="1" applyBorder="1" applyAlignment="1">
      <alignment horizontal="center" vertical="center" wrapText="1"/>
    </xf>
    <xf numFmtId="9" fontId="10" fillId="5" borderId="1" xfId="6" applyFont="1" applyFill="1" applyBorder="1" applyAlignment="1">
      <alignment horizontal="center" vertical="center"/>
    </xf>
    <xf numFmtId="0" fontId="13" fillId="3" borderId="1" xfId="0" applyNumberFormat="1" applyFont="1" applyFill="1" applyBorder="1" applyAlignment="1">
      <alignment horizontal="center" vertical="center"/>
    </xf>
    <xf numFmtId="9" fontId="10" fillId="16" borderId="1" xfId="6" applyFont="1" applyFill="1" applyBorder="1" applyAlignment="1">
      <alignment horizontal="center" vertical="center"/>
    </xf>
    <xf numFmtId="9" fontId="10" fillId="11" borderId="1" xfId="0" applyNumberFormat="1" applyFont="1" applyFill="1" applyBorder="1" applyAlignment="1">
      <alignment horizontal="center" vertical="center" wrapText="1"/>
    </xf>
    <xf numFmtId="9" fontId="10" fillId="16" borderId="1" xfId="6" applyFont="1" applyFill="1" applyBorder="1" applyAlignment="1">
      <alignment horizontal="center" vertical="center" wrapText="1"/>
    </xf>
    <xf numFmtId="0" fontId="13" fillId="3" borderId="1" xfId="0" applyNumberFormat="1" applyFont="1" applyFill="1" applyBorder="1" applyAlignment="1">
      <alignment horizontal="center" vertical="center" wrapText="1"/>
    </xf>
    <xf numFmtId="9" fontId="19" fillId="3" borderId="1" xfId="0" applyNumberFormat="1" applyFont="1" applyFill="1" applyBorder="1" applyAlignment="1">
      <alignment horizontal="center" vertical="center" wrapText="1"/>
    </xf>
    <xf numFmtId="9" fontId="13" fillId="16" borderId="1" xfId="0" applyNumberFormat="1" applyFont="1" applyFill="1" applyBorder="1" applyAlignment="1">
      <alignment horizontal="center" vertical="center"/>
    </xf>
    <xf numFmtId="9" fontId="13" fillId="11" borderId="1" xfId="0" applyNumberFormat="1" applyFont="1" applyFill="1" applyBorder="1" applyAlignment="1">
      <alignment horizontal="center" vertical="center"/>
    </xf>
    <xf numFmtId="9" fontId="10" fillId="4" borderId="1" xfId="6" applyFont="1" applyFill="1" applyBorder="1" applyAlignment="1">
      <alignment horizontal="center" vertical="center" wrapText="1"/>
    </xf>
    <xf numFmtId="0" fontId="13" fillId="3" borderId="0" xfId="0" applyFont="1" applyFill="1" applyAlignment="1">
      <alignment horizontal="center" vertical="center" wrapText="1"/>
    </xf>
    <xf numFmtId="9" fontId="10" fillId="12" borderId="1" xfId="6" applyFont="1" applyFill="1" applyBorder="1" applyAlignment="1">
      <alignment horizontal="center" vertical="center" wrapText="1"/>
    </xf>
    <xf numFmtId="1" fontId="19" fillId="3" borderId="1" xfId="6" applyNumberFormat="1" applyFont="1" applyFill="1" applyBorder="1" applyAlignment="1">
      <alignment horizontal="center" vertical="center"/>
    </xf>
    <xf numFmtId="9" fontId="10" fillId="13" borderId="1" xfId="6" applyFont="1" applyFill="1" applyBorder="1" applyAlignment="1">
      <alignment horizontal="center" vertical="center" wrapText="1"/>
    </xf>
    <xf numFmtId="0" fontId="13"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2" fontId="19" fillId="3" borderId="1" xfId="6" applyNumberFormat="1" applyFont="1" applyFill="1" applyBorder="1" applyAlignment="1">
      <alignment horizontal="center" vertical="center"/>
    </xf>
    <xf numFmtId="9" fontId="10" fillId="11" borderId="1" xfId="6" applyNumberFormat="1" applyFont="1" applyFill="1" applyBorder="1" applyAlignment="1">
      <alignment horizontal="center" vertical="center" wrapText="1"/>
    </xf>
    <xf numFmtId="9" fontId="19" fillId="3" borderId="1" xfId="6" applyFont="1" applyFill="1" applyBorder="1" applyAlignment="1">
      <alignment horizontal="center" vertical="center"/>
    </xf>
    <xf numFmtId="1" fontId="19" fillId="3" borderId="1" xfId="0" applyNumberFormat="1" applyFont="1" applyFill="1" applyBorder="1" applyAlignment="1">
      <alignment horizontal="center" vertical="center"/>
    </xf>
    <xf numFmtId="0" fontId="21" fillId="3"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xf>
    <xf numFmtId="9" fontId="19" fillId="3" borderId="1" xfId="6" applyNumberFormat="1" applyFont="1" applyFill="1" applyBorder="1" applyAlignment="1">
      <alignment horizontal="center" vertical="center"/>
    </xf>
    <xf numFmtId="1" fontId="19" fillId="3" borderId="1"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166" fontId="19" fillId="3" borderId="5" xfId="0" applyNumberFormat="1" applyFont="1" applyFill="1" applyBorder="1" applyAlignment="1">
      <alignment horizontal="center" vertical="center" wrapText="1"/>
    </xf>
    <xf numFmtId="0" fontId="18" fillId="0" borderId="34" xfId="0" applyFont="1" applyBorder="1" applyAlignment="1">
      <alignment horizontal="center"/>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9" fontId="3" fillId="3" borderId="2" xfId="0" applyNumberFormat="1" applyFont="1" applyFill="1" applyBorder="1" applyAlignment="1">
      <alignment horizontal="center" vertical="center"/>
    </xf>
    <xf numFmtId="9" fontId="3" fillId="3" borderId="3" xfId="0" applyNumberFormat="1"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4" fillId="10" borderId="4" xfId="0" applyFont="1" applyFill="1" applyBorder="1" applyAlignment="1">
      <alignment horizontal="center" vertical="center"/>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11"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1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9" fontId="3" fillId="3" borderId="2" xfId="0" applyNumberFormat="1" applyFont="1" applyFill="1" applyBorder="1" applyAlignment="1">
      <alignment horizontal="center" vertical="center" wrapText="1"/>
    </xf>
    <xf numFmtId="9" fontId="3" fillId="3" borderId="3" xfId="0" applyNumberFormat="1" applyFont="1" applyFill="1" applyBorder="1" applyAlignment="1">
      <alignment horizontal="center" vertical="center" wrapText="1"/>
    </xf>
    <xf numFmtId="9" fontId="7" fillId="3" borderId="2" xfId="0" applyNumberFormat="1" applyFont="1" applyFill="1" applyBorder="1" applyAlignment="1">
      <alignment horizontal="center" vertical="center" wrapText="1"/>
    </xf>
    <xf numFmtId="9" fontId="7" fillId="3" borderId="3" xfId="0" applyNumberFormat="1" applyFont="1" applyFill="1" applyBorder="1" applyAlignment="1">
      <alignment horizontal="center" vertical="center" wrapText="1"/>
    </xf>
    <xf numFmtId="9" fontId="3" fillId="12" borderId="1" xfId="0" applyNumberFormat="1" applyFont="1" applyFill="1" applyBorder="1" applyAlignment="1">
      <alignment horizontal="center" vertical="center"/>
    </xf>
    <xf numFmtId="9" fontId="3" fillId="3" borderId="6" xfId="0" applyNumberFormat="1" applyFont="1" applyFill="1" applyBorder="1" applyAlignment="1">
      <alignment horizontal="center" vertical="center" wrapText="1"/>
    </xf>
    <xf numFmtId="9" fontId="7" fillId="3" borderId="6" xfId="0" applyNumberFormat="1" applyFont="1" applyFill="1" applyBorder="1" applyAlignment="1">
      <alignment horizontal="center" vertical="center" wrapText="1"/>
    </xf>
    <xf numFmtId="9" fontId="4" fillId="11" borderId="2" xfId="6" applyFont="1" applyFill="1" applyBorder="1" applyAlignment="1">
      <alignment horizontal="center" vertical="center"/>
    </xf>
    <xf numFmtId="9" fontId="4" fillId="11" borderId="6" xfId="6" applyFont="1" applyFill="1" applyBorder="1" applyAlignment="1">
      <alignment horizontal="center" vertical="center"/>
    </xf>
    <xf numFmtId="9" fontId="4" fillId="11" borderId="3" xfId="6"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10" borderId="8" xfId="0" applyFont="1" applyFill="1" applyBorder="1" applyAlignment="1">
      <alignment horizontal="center" vertical="center" wrapText="1"/>
    </xf>
    <xf numFmtId="0" fontId="5" fillId="10" borderId="0" xfId="0" applyFont="1" applyFill="1" applyBorder="1" applyAlignment="1">
      <alignment horizontal="center" vertical="center" wrapText="1"/>
    </xf>
    <xf numFmtId="0" fontId="5" fillId="10" borderId="16" xfId="0" applyFont="1" applyFill="1" applyBorder="1" applyAlignment="1">
      <alignment horizontal="center" vertical="center" wrapText="1"/>
    </xf>
    <xf numFmtId="0" fontId="5" fillId="10" borderId="19" xfId="0" applyFont="1" applyFill="1" applyBorder="1" applyAlignment="1">
      <alignment horizontal="center" vertical="center" wrapText="1"/>
    </xf>
    <xf numFmtId="0" fontId="5" fillId="10" borderId="17" xfId="0" applyFont="1" applyFill="1" applyBorder="1" applyAlignment="1">
      <alignment horizontal="center" vertical="center" wrapText="1"/>
    </xf>
    <xf numFmtId="0" fontId="5" fillId="10" borderId="1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0" borderId="13"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5" fillId="10" borderId="14" xfId="0" applyFont="1" applyFill="1" applyBorder="1" applyAlignment="1">
      <alignment horizontal="center" vertical="center" wrapText="1"/>
    </xf>
    <xf numFmtId="0" fontId="5" fillId="10" borderId="15" xfId="0" applyFont="1" applyFill="1" applyBorder="1" applyAlignment="1">
      <alignment horizontal="center" vertical="center" wrapText="1"/>
    </xf>
    <xf numFmtId="0" fontId="5" fillId="10" borderId="12" xfId="0" applyFont="1" applyFill="1" applyBorder="1" applyAlignment="1">
      <alignment horizontal="center" vertical="center" wrapText="1"/>
    </xf>
    <xf numFmtId="9" fontId="7" fillId="3" borderId="2" xfId="6" applyFont="1" applyFill="1" applyBorder="1" applyAlignment="1">
      <alignment horizontal="center" vertical="center" wrapText="1"/>
    </xf>
    <xf numFmtId="9" fontId="7" fillId="3" borderId="3" xfId="6" applyFont="1" applyFill="1" applyBorder="1" applyAlignment="1">
      <alignment horizontal="center" vertical="center" wrapText="1"/>
    </xf>
    <xf numFmtId="9" fontId="4" fillId="11" borderId="2" xfId="6" applyNumberFormat="1" applyFont="1" applyFill="1" applyBorder="1" applyAlignment="1">
      <alignment horizontal="center" vertical="center"/>
    </xf>
    <xf numFmtId="9" fontId="4" fillId="11" borderId="3" xfId="6" applyNumberFormat="1"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9" fontId="7" fillId="3" borderId="2" xfId="0" applyNumberFormat="1" applyFont="1" applyFill="1" applyBorder="1" applyAlignment="1">
      <alignment horizontal="center" vertical="center"/>
    </xf>
    <xf numFmtId="9" fontId="7" fillId="3" borderId="3" xfId="0" applyNumberFormat="1" applyFont="1" applyFill="1" applyBorder="1" applyAlignment="1">
      <alignment horizontal="center" vertical="center"/>
    </xf>
    <xf numFmtId="9" fontId="3"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9" fontId="3" fillId="3" borderId="6" xfId="0" applyNumberFormat="1" applyFont="1" applyFill="1" applyBorder="1" applyAlignment="1">
      <alignment horizontal="center" vertical="center"/>
    </xf>
    <xf numFmtId="9" fontId="3"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16" borderId="2" xfId="6" applyNumberFormat="1" applyFont="1" applyFill="1" applyBorder="1" applyAlignment="1">
      <alignment horizontal="center" vertical="center" wrapText="1"/>
    </xf>
    <xf numFmtId="0" fontId="4" fillId="16" borderId="6" xfId="6" applyNumberFormat="1" applyFont="1" applyFill="1" applyBorder="1" applyAlignment="1">
      <alignment horizontal="center" vertical="center" wrapText="1"/>
    </xf>
    <xf numFmtId="0" fontId="4" fillId="16" borderId="3" xfId="6"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10" fontId="3" fillId="11" borderId="2" xfId="0" applyNumberFormat="1" applyFont="1" applyFill="1" applyBorder="1" applyAlignment="1">
      <alignment horizontal="center" vertical="center"/>
    </xf>
    <xf numFmtId="10" fontId="3" fillId="11" borderId="6" xfId="0" applyNumberFormat="1" applyFont="1" applyFill="1" applyBorder="1" applyAlignment="1">
      <alignment horizontal="center" vertical="center"/>
    </xf>
    <xf numFmtId="10" fontId="3" fillId="11" borderId="3" xfId="0" applyNumberFormat="1" applyFont="1" applyFill="1" applyBorder="1" applyAlignment="1">
      <alignment horizontal="center" vertical="center"/>
    </xf>
    <xf numFmtId="9" fontId="4" fillId="11" borderId="2" xfId="6" applyFont="1" applyFill="1" applyBorder="1" applyAlignment="1">
      <alignment horizontal="center" vertical="center" wrapText="1"/>
    </xf>
    <xf numFmtId="9" fontId="4" fillId="11" borderId="3" xfId="6" applyFont="1" applyFill="1" applyBorder="1" applyAlignment="1">
      <alignment horizontal="center" vertical="center" wrapText="1"/>
    </xf>
    <xf numFmtId="9" fontId="4" fillId="14" borderId="2" xfId="6" applyFont="1" applyFill="1" applyBorder="1" applyAlignment="1">
      <alignment horizontal="center" vertical="center" wrapText="1"/>
    </xf>
    <xf numFmtId="9" fontId="4" fillId="14" borderId="3" xfId="6" applyFont="1" applyFill="1" applyBorder="1" applyAlignment="1">
      <alignment horizontal="center" vertical="center" wrapText="1"/>
    </xf>
    <xf numFmtId="9" fontId="3" fillId="9" borderId="1"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7" fillId="3" borderId="6" xfId="0" applyFont="1" applyFill="1" applyBorder="1" applyAlignment="1">
      <alignment horizontal="center" vertical="center"/>
    </xf>
    <xf numFmtId="0" fontId="3"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9" fontId="4" fillId="16" borderId="2" xfId="6" applyFont="1" applyFill="1" applyBorder="1" applyAlignment="1">
      <alignment horizontal="center" vertical="center" wrapText="1"/>
    </xf>
    <xf numFmtId="9" fontId="4" fillId="16" borderId="3" xfId="6" applyFont="1" applyFill="1" applyBorder="1" applyAlignment="1">
      <alignment horizontal="center" vertical="center" wrapText="1"/>
    </xf>
    <xf numFmtId="9" fontId="4" fillId="16" borderId="2" xfId="6" applyFont="1" applyFill="1" applyBorder="1" applyAlignment="1">
      <alignment horizontal="center" vertical="center"/>
    </xf>
    <xf numFmtId="9" fontId="4" fillId="16" borderId="3" xfId="6" applyFont="1" applyFill="1" applyBorder="1" applyAlignment="1">
      <alignment horizontal="center" vertical="center"/>
    </xf>
    <xf numFmtId="9" fontId="4" fillId="11" borderId="6" xfId="6" applyFont="1" applyFill="1" applyBorder="1" applyAlignment="1">
      <alignment horizontal="center" vertical="center" wrapText="1"/>
    </xf>
    <xf numFmtId="9" fontId="4" fillId="4" borderId="2" xfId="6" applyFont="1" applyFill="1" applyBorder="1" applyAlignment="1">
      <alignment horizontal="center" vertical="center" wrapText="1"/>
    </xf>
    <xf numFmtId="9" fontId="4" fillId="4" borderId="6" xfId="6" applyFont="1" applyFill="1" applyBorder="1" applyAlignment="1">
      <alignment horizontal="center" vertical="center" wrapText="1"/>
    </xf>
    <xf numFmtId="9" fontId="4" fillId="4" borderId="3" xfId="6" applyFont="1" applyFill="1" applyBorder="1" applyAlignment="1">
      <alignment horizontal="center" vertical="center" wrapText="1"/>
    </xf>
    <xf numFmtId="9" fontId="7" fillId="3" borderId="6" xfId="0" applyNumberFormat="1" applyFont="1" applyFill="1" applyBorder="1" applyAlignment="1">
      <alignment horizontal="center" vertical="center"/>
    </xf>
    <xf numFmtId="9" fontId="4" fillId="14" borderId="6" xfId="6" applyFont="1" applyFill="1" applyBorder="1" applyAlignment="1">
      <alignment horizontal="center" vertical="center" wrapText="1"/>
    </xf>
    <xf numFmtId="0" fontId="15" fillId="3" borderId="1" xfId="0" applyFont="1" applyFill="1" applyBorder="1" applyAlignment="1">
      <alignment horizontal="center"/>
    </xf>
    <xf numFmtId="0" fontId="12" fillId="17" borderId="29" xfId="0" applyFont="1" applyFill="1" applyBorder="1" applyAlignment="1">
      <alignment horizontal="center" vertical="center" wrapText="1"/>
    </xf>
    <xf numFmtId="0" fontId="12" fillId="17" borderId="30" xfId="0" applyFont="1" applyFill="1" applyBorder="1" applyAlignment="1">
      <alignment horizontal="center" vertical="center" wrapText="1"/>
    </xf>
    <xf numFmtId="0" fontId="12" fillId="17" borderId="3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17" borderId="20" xfId="0" applyFont="1" applyFill="1" applyBorder="1" applyAlignment="1">
      <alignment horizontal="center" vertical="center"/>
    </xf>
    <xf numFmtId="0" fontId="9" fillId="17" borderId="20" xfId="0" applyFont="1" applyFill="1" applyBorder="1" applyAlignment="1">
      <alignment horizontal="center" vertical="center" wrapText="1"/>
    </xf>
    <xf numFmtId="0" fontId="12" fillId="17" borderId="21" xfId="0" applyFont="1" applyFill="1" applyBorder="1" applyAlignment="1">
      <alignment vertical="center" wrapText="1"/>
    </xf>
    <xf numFmtId="0" fontId="12" fillId="17" borderId="17" xfId="0" applyFont="1" applyFill="1" applyBorder="1" applyAlignment="1">
      <alignment vertical="center" wrapText="1"/>
    </xf>
    <xf numFmtId="0" fontId="12" fillId="17" borderId="18" xfId="0" applyFont="1" applyFill="1" applyBorder="1" applyAlignment="1">
      <alignment vertical="center" wrapText="1"/>
    </xf>
    <xf numFmtId="0" fontId="18" fillId="0" borderId="32" xfId="0" applyFont="1" applyBorder="1" applyAlignment="1">
      <alignment horizontal="center"/>
    </xf>
    <xf numFmtId="0" fontId="18" fillId="0" borderId="34" xfId="0" applyFont="1" applyBorder="1" applyAlignment="1">
      <alignment horizontal="center"/>
    </xf>
    <xf numFmtId="0" fontId="18" fillId="0" borderId="33" xfId="0" applyFont="1" applyBorder="1" applyAlignment="1">
      <alignment horizontal="center"/>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9" fontId="13" fillId="3" borderId="2" xfId="0" applyNumberFormat="1" applyFont="1" applyFill="1" applyBorder="1" applyAlignment="1">
      <alignment horizontal="center" vertical="center" wrapText="1"/>
    </xf>
    <xf numFmtId="9" fontId="13" fillId="3" borderId="3" xfId="0" applyNumberFormat="1" applyFont="1" applyFill="1" applyBorder="1" applyAlignment="1">
      <alignment horizontal="center" vertical="center" wrapText="1"/>
    </xf>
    <xf numFmtId="9" fontId="19" fillId="3" borderId="2" xfId="6" applyFont="1" applyFill="1" applyBorder="1" applyAlignment="1">
      <alignment horizontal="center" vertical="center" wrapText="1"/>
    </xf>
    <xf numFmtId="9" fontId="19" fillId="3" borderId="3" xfId="6" applyFont="1" applyFill="1" applyBorder="1" applyAlignment="1">
      <alignment horizontal="center" vertical="center" wrapText="1"/>
    </xf>
    <xf numFmtId="9" fontId="10" fillId="11" borderId="2" xfId="6" applyNumberFormat="1" applyFont="1" applyFill="1" applyBorder="1" applyAlignment="1">
      <alignment horizontal="center" vertical="center"/>
    </xf>
    <xf numFmtId="9" fontId="10" fillId="11" borderId="3" xfId="6" applyNumberFormat="1" applyFont="1" applyFill="1" applyBorder="1" applyAlignment="1">
      <alignment horizontal="center" vertical="center"/>
    </xf>
    <xf numFmtId="0" fontId="10" fillId="10" borderId="4" xfId="0" applyFont="1" applyFill="1" applyBorder="1" applyAlignment="1">
      <alignment horizontal="center" vertical="center"/>
    </xf>
    <xf numFmtId="0" fontId="10" fillId="10" borderId="9" xfId="0" applyFont="1" applyFill="1" applyBorder="1" applyAlignment="1">
      <alignment horizontal="center" vertical="center"/>
    </xf>
    <xf numFmtId="0" fontId="10" fillId="10" borderId="10" xfId="0" applyFont="1" applyFill="1" applyBorder="1" applyAlignment="1">
      <alignment horizontal="center" vertical="center"/>
    </xf>
    <xf numFmtId="0" fontId="10" fillId="10" borderId="11" xfId="0" applyFont="1" applyFill="1" applyBorder="1" applyAlignment="1">
      <alignment horizontal="center" vertical="center"/>
    </xf>
    <xf numFmtId="0" fontId="10" fillId="10" borderId="15" xfId="0" applyFont="1" applyFill="1" applyBorder="1" applyAlignment="1">
      <alignment horizontal="center" vertical="center"/>
    </xf>
    <xf numFmtId="0" fontId="10" fillId="10" borderId="12" xfId="0" applyFont="1" applyFill="1" applyBorder="1" applyAlignment="1">
      <alignment horizontal="center" vertical="center"/>
    </xf>
    <xf numFmtId="0" fontId="9" fillId="10" borderId="8"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9" fillId="10" borderId="17"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9" fontId="13" fillId="3" borderId="1" xfId="0" applyNumberFormat="1" applyFont="1" applyFill="1" applyBorder="1" applyAlignment="1">
      <alignment horizontal="center" vertical="center" wrapText="1"/>
    </xf>
    <xf numFmtId="9" fontId="13" fillId="12" borderId="1" xfId="0" applyNumberFormat="1" applyFont="1" applyFill="1" applyBorder="1" applyAlignment="1">
      <alignment horizontal="center" vertical="center"/>
    </xf>
    <xf numFmtId="9" fontId="19" fillId="3" borderId="2" xfId="0" applyNumberFormat="1" applyFont="1" applyFill="1" applyBorder="1" applyAlignment="1">
      <alignment horizontal="center" vertical="center" wrapText="1"/>
    </xf>
    <xf numFmtId="9" fontId="19" fillId="3" borderId="3" xfId="0" applyNumberFormat="1"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9" fontId="10" fillId="11" borderId="2" xfId="6" applyFont="1" applyFill="1" applyBorder="1" applyAlignment="1">
      <alignment horizontal="center" vertical="center"/>
    </xf>
    <xf numFmtId="9" fontId="10" fillId="11" borderId="3" xfId="6" applyFont="1" applyFill="1" applyBorder="1" applyAlignment="1">
      <alignment horizontal="center" vertical="center"/>
    </xf>
    <xf numFmtId="9" fontId="13" fillId="3" borderId="6" xfId="0" applyNumberFormat="1" applyFont="1" applyFill="1" applyBorder="1" applyAlignment="1">
      <alignment horizontal="center" vertical="center" wrapText="1"/>
    </xf>
    <xf numFmtId="9" fontId="19" fillId="3" borderId="6" xfId="0" applyNumberFormat="1" applyFont="1" applyFill="1" applyBorder="1" applyAlignment="1">
      <alignment horizontal="center" vertical="center" wrapText="1"/>
    </xf>
    <xf numFmtId="9" fontId="10" fillId="11" borderId="6" xfId="6" applyFont="1" applyFill="1" applyBorder="1" applyAlignment="1">
      <alignment horizontal="center" vertical="center"/>
    </xf>
    <xf numFmtId="0" fontId="13" fillId="3" borderId="6" xfId="0" applyFont="1" applyFill="1" applyBorder="1" applyAlignment="1">
      <alignment horizontal="center" vertical="center" wrapText="1"/>
    </xf>
    <xf numFmtId="9" fontId="10" fillId="11" borderId="2" xfId="6" applyFont="1" applyFill="1" applyBorder="1" applyAlignment="1">
      <alignment horizontal="center" vertical="center" wrapText="1"/>
    </xf>
    <xf numFmtId="9" fontId="10" fillId="11" borderId="3" xfId="6"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6" xfId="0" applyFont="1" applyFill="1" applyBorder="1" applyAlignment="1">
      <alignment horizontal="center" vertical="center"/>
    </xf>
    <xf numFmtId="9" fontId="13" fillId="3" borderId="2" xfId="0" applyNumberFormat="1" applyFont="1" applyFill="1" applyBorder="1" applyAlignment="1">
      <alignment horizontal="center" vertical="center"/>
    </xf>
    <xf numFmtId="9" fontId="13" fillId="3" borderId="3" xfId="0" applyNumberFormat="1" applyFont="1" applyFill="1" applyBorder="1" applyAlignment="1">
      <alignment horizontal="center" vertical="center"/>
    </xf>
    <xf numFmtId="9" fontId="19" fillId="3" borderId="2" xfId="0" applyNumberFormat="1" applyFont="1" applyFill="1" applyBorder="1" applyAlignment="1">
      <alignment horizontal="center" vertical="center"/>
    </xf>
    <xf numFmtId="9" fontId="19" fillId="3" borderId="3" xfId="0" applyNumberFormat="1" applyFont="1" applyFill="1" applyBorder="1" applyAlignment="1">
      <alignment horizontal="center" vertical="center"/>
    </xf>
    <xf numFmtId="0" fontId="13" fillId="3" borderId="2" xfId="0" applyNumberFormat="1" applyFont="1" applyFill="1" applyBorder="1" applyAlignment="1">
      <alignment horizontal="center" vertical="center" wrapText="1"/>
    </xf>
    <xf numFmtId="0" fontId="13" fillId="3" borderId="3" xfId="0" applyNumberFormat="1" applyFont="1" applyFill="1" applyBorder="1" applyAlignment="1">
      <alignment horizontal="center" vertical="center" wrapText="1"/>
    </xf>
    <xf numFmtId="9" fontId="10" fillId="16" borderId="2" xfId="6" applyFont="1" applyFill="1" applyBorder="1" applyAlignment="1">
      <alignment horizontal="center" vertical="center"/>
    </xf>
    <xf numFmtId="9" fontId="10" fillId="16" borderId="3" xfId="6"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6" xfId="0" applyFont="1" applyFill="1" applyBorder="1" applyAlignment="1">
      <alignment horizontal="center" vertical="center" wrapText="1"/>
    </xf>
    <xf numFmtId="9" fontId="10" fillId="11" borderId="6" xfId="6" applyFont="1" applyFill="1" applyBorder="1" applyAlignment="1">
      <alignment horizontal="center" vertical="center" wrapText="1"/>
    </xf>
    <xf numFmtId="0" fontId="13" fillId="3" borderId="6" xfId="0" applyFont="1" applyFill="1" applyBorder="1" applyAlignment="1">
      <alignment horizontal="center" vertical="center"/>
    </xf>
    <xf numFmtId="9" fontId="13" fillId="3" borderId="6" xfId="0" applyNumberFormat="1" applyFont="1" applyFill="1" applyBorder="1" applyAlignment="1">
      <alignment horizontal="center" vertical="center"/>
    </xf>
    <xf numFmtId="0" fontId="10" fillId="16" borderId="2" xfId="6" applyNumberFormat="1" applyFont="1" applyFill="1" applyBorder="1" applyAlignment="1">
      <alignment horizontal="center" vertical="center" wrapText="1"/>
    </xf>
    <xf numFmtId="0" fontId="10" fillId="16" borderId="6" xfId="6" applyNumberFormat="1" applyFont="1" applyFill="1" applyBorder="1" applyAlignment="1">
      <alignment horizontal="center" vertical="center" wrapText="1"/>
    </xf>
    <xf numFmtId="0" fontId="10" fillId="16" borderId="3" xfId="6" applyNumberFormat="1" applyFont="1" applyFill="1" applyBorder="1" applyAlignment="1">
      <alignment horizontal="center" vertical="center" wrapText="1"/>
    </xf>
    <xf numFmtId="10" fontId="13" fillId="11" borderId="2" xfId="0" applyNumberFormat="1" applyFont="1" applyFill="1" applyBorder="1" applyAlignment="1">
      <alignment horizontal="center" vertical="center"/>
    </xf>
    <xf numFmtId="10" fontId="13" fillId="11" borderId="6" xfId="0" applyNumberFormat="1" applyFont="1" applyFill="1" applyBorder="1" applyAlignment="1">
      <alignment horizontal="center" vertical="center"/>
    </xf>
    <xf numFmtId="10" fontId="13" fillId="11" borderId="3" xfId="0" applyNumberFormat="1" applyFont="1" applyFill="1" applyBorder="1" applyAlignment="1">
      <alignment horizontal="center" vertical="center"/>
    </xf>
    <xf numFmtId="0" fontId="20" fillId="3" borderId="1" xfId="0" applyFont="1" applyFill="1" applyBorder="1" applyAlignment="1">
      <alignment horizontal="center" vertical="center" wrapText="1"/>
    </xf>
    <xf numFmtId="9" fontId="13" fillId="9" borderId="1" xfId="0" applyNumberFormat="1" applyFont="1" applyFill="1" applyBorder="1" applyAlignment="1">
      <alignment horizontal="center" vertical="center"/>
    </xf>
    <xf numFmtId="9" fontId="10" fillId="16" borderId="2" xfId="6" applyFont="1" applyFill="1" applyBorder="1" applyAlignment="1">
      <alignment horizontal="center" vertical="center" wrapText="1"/>
    </xf>
    <xf numFmtId="9" fontId="10" fillId="16" borderId="3" xfId="6" applyFont="1" applyFill="1" applyBorder="1" applyAlignment="1">
      <alignment horizontal="center" vertical="center" wrapText="1"/>
    </xf>
    <xf numFmtId="9" fontId="10" fillId="4" borderId="2" xfId="6" applyFont="1" applyFill="1" applyBorder="1" applyAlignment="1">
      <alignment horizontal="center" vertical="center" wrapText="1"/>
    </xf>
    <xf numFmtId="9" fontId="10" fillId="4" borderId="6" xfId="6" applyFont="1" applyFill="1" applyBorder="1" applyAlignment="1">
      <alignment horizontal="center" vertical="center" wrapText="1"/>
    </xf>
    <xf numFmtId="9" fontId="10" fillId="4" borderId="3" xfId="6" applyFont="1" applyFill="1" applyBorder="1" applyAlignment="1">
      <alignment horizontal="center" vertical="center" wrapText="1"/>
    </xf>
    <xf numFmtId="9" fontId="13" fillId="3" borderId="1" xfId="0" applyNumberFormat="1" applyFont="1" applyFill="1" applyBorder="1" applyAlignment="1">
      <alignment horizontal="center" vertical="center"/>
    </xf>
    <xf numFmtId="9" fontId="10" fillId="14" borderId="2" xfId="6" applyFont="1" applyFill="1" applyBorder="1" applyAlignment="1">
      <alignment horizontal="center" vertical="center" wrapText="1"/>
    </xf>
    <xf numFmtId="9" fontId="10" fillId="14" borderId="3" xfId="6"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3" xfId="0" applyFont="1" applyFill="1" applyBorder="1" applyAlignment="1">
      <alignment horizontal="center" vertical="center" wrapText="1"/>
    </xf>
    <xf numFmtId="9" fontId="19" fillId="3" borderId="6" xfId="0" applyNumberFormat="1" applyFont="1" applyFill="1" applyBorder="1" applyAlignment="1">
      <alignment horizontal="center" vertical="center"/>
    </xf>
    <xf numFmtId="9" fontId="10" fillId="14" borderId="6" xfId="6" applyFont="1" applyFill="1" applyBorder="1" applyAlignment="1">
      <alignment horizontal="center" vertical="center" wrapText="1"/>
    </xf>
  </cellXfs>
  <cellStyles count="7">
    <cellStyle name="Millares 2" xfId="2"/>
    <cellStyle name="Millares 3 3" xfId="4"/>
    <cellStyle name="Moneda [0]" xfId="1" builtinId="7"/>
    <cellStyle name="Moneda [0] 3" xfId="3"/>
    <cellStyle name="Moneda 3" xfId="5"/>
    <cellStyle name="Normal" xfId="0" builtinId="0"/>
    <cellStyle name="Porcentaje" xfId="6" builtinId="5"/>
  </cellStyles>
  <dxfs count="0"/>
  <tableStyles count="0" defaultTableStyle="TableStyleMedium2" defaultPivotStyle="PivotStyleLight16"/>
  <colors>
    <mruColors>
      <color rgb="FFEE9F12"/>
      <color rgb="FF00FF00"/>
      <color rgb="FFEC752C"/>
      <color rgb="FFFF99CC"/>
      <color rgb="FFD4868C"/>
      <color rgb="FFFFCCFF"/>
      <color rgb="FFDD9FA3"/>
      <color rgb="FFD890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TRANSFORMACIÓN</a:t>
            </a:r>
            <a:r>
              <a:rPr lang="es-CO" sz="1200" baseline="0"/>
              <a:t> DE LO PÚBLICO (INDICADORES 15) AÑO 2017</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solidFill>
              <a:ln>
                <a:noFill/>
              </a:ln>
              <a:effectLst>
                <a:outerShdw blurRad="254000" sx="102000" sy="102000" algn="ctr" rotWithShape="0">
                  <a:prstClr val="black">
                    <a:alpha val="20000"/>
                  </a:prstClr>
                </a:outerShdw>
              </a:effectLst>
              <a:sp3d/>
            </c:spPr>
          </c:dPt>
          <c:dPt>
            <c:idx val="1"/>
            <c:bubble3D val="0"/>
            <c:spPr>
              <a:solidFill>
                <a:srgbClr val="FFFF0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Lbls>
            <c:dLbl>
              <c:idx val="1"/>
              <c:layout>
                <c:manualLayout>
                  <c:x val="4.4444444444444446E-2"/>
                  <c:y val="0.14814814814814814"/>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5-D231-4EBD-93CC-F9553307AB4D}"/>
                </c:ext>
                <c:ext xmlns:c15="http://schemas.microsoft.com/office/drawing/2012/chart" uri="{CE6537A1-D6FC-4f65-9D91-7224C49458BB}"/>
              </c:extLst>
            </c:dLbl>
            <c:dLbl>
              <c:idx val="2"/>
              <c:layout>
                <c:manualLayout>
                  <c:x val="0.14166666666666666"/>
                  <c:y val="-0.10185185185185185"/>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9-D231-4EBD-93CC-F9553307AB4D}"/>
                </c:ex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Hoja1!$T$6:$Y$6</c15:sqref>
                  </c15:fullRef>
                </c:ext>
              </c:extLst>
              <c:f>(Hoja1!$U$6:$V$6,Hoja1!$X$6)</c:f>
              <c:strCache>
                <c:ptCount val="3"/>
                <c:pt idx="0">
                  <c:v>BAJO</c:v>
                </c:pt>
                <c:pt idx="1">
                  <c:v>MEDIO</c:v>
                </c:pt>
                <c:pt idx="2">
                  <c:v>SOBRESALIENTE</c:v>
                </c:pt>
              </c:strCache>
            </c:strRef>
          </c:cat>
          <c:val>
            <c:numRef>
              <c:extLst>
                <c:ext xmlns:c15="http://schemas.microsoft.com/office/drawing/2012/chart" uri="{02D57815-91ED-43cb-92C2-25804820EDAC}">
                  <c15:fullRef>
                    <c15:sqref>Hoja1!$T$7:$Y$7</c15:sqref>
                  </c15:fullRef>
                </c:ext>
              </c:extLst>
              <c:f>(Hoja1!$U$7:$V$7,Hoja1!$X$7)</c:f>
              <c:numCache>
                <c:formatCode>General</c:formatCode>
                <c:ptCount val="3"/>
                <c:pt idx="0">
                  <c:v>6</c:v>
                </c:pt>
                <c:pt idx="1">
                  <c:v>1</c:v>
                </c:pt>
                <c:pt idx="2">
                  <c:v>8</c:v>
                </c:pt>
              </c:numCache>
            </c:numRef>
          </c:val>
          <c:extLst xmlns:c16r2="http://schemas.microsoft.com/office/drawing/2015/06/chart">
            <c:ext xmlns:c16="http://schemas.microsoft.com/office/drawing/2014/chart" uri="{C3380CC4-5D6E-409C-BE32-E72D297353CC}">
              <c16:uniqueId val="{0000000C-D231-4EBD-93CC-F9553307AB4D}"/>
            </c:ext>
            <c:ext xmlns:c15="http://schemas.microsoft.com/office/drawing/2012/chart" uri="{02D57815-91ED-43cb-92C2-25804820EDAC}">
              <c15:categoryFilterExceptions>
                <c15:categoryFilterException>
                  <c15:sqref>Hoja1!$T$7</c15:sqref>
                  <c15:spPr xmlns:c15="http://schemas.microsoft.com/office/drawing/2012/chart">
                    <a:solidFill>
                      <a:srgbClr val="FF0000"/>
                    </a:solidFill>
                    <a:ln>
                      <a:noFill/>
                    </a:ln>
                    <a:effectLst>
                      <a:outerShdw blurRad="254000" sx="102000" sy="102000" algn="ctr" rotWithShape="0">
                        <a:prstClr val="black">
                          <a:alpha val="20000"/>
                        </a:prstClr>
                      </a:outerShdw>
                    </a:effectLst>
                    <a:sp3d/>
                  </c15:spPr>
                  <c15:bubble3D val="0"/>
                </c15:categoryFilterException>
                <c15:categoryFilterException>
                  <c15:sqref>Hoja1!$W$7</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Hoja1!$Y$7</c15:sqref>
                  <c15:spPr xmlns:c15="http://schemas.microsoft.com/office/drawing/2012/chart">
                    <a:solidFill>
                      <a:srgbClr val="00B0F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PARTICIPACIÓN</a:t>
            </a:r>
            <a:r>
              <a:rPr lang="es-CO" sz="1200" baseline="0"/>
              <a:t> EN LA VIDA POLÍTICA Y PÚBLICA (INDICADORES 9) AÑO 2016 </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EC6D-4605-B86D-268409898C85}"/>
              </c:ext>
            </c:extLst>
          </c:dPt>
          <c:dPt>
            <c:idx val="1"/>
            <c:bubble3D val="0"/>
            <c:spPr>
              <a:solidFill>
                <a:srgbClr val="00B05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Hoja1!$F$6:$K$6</c15:sqref>
                  </c15:fullRef>
                </c:ext>
              </c:extLst>
              <c:f>(Hoja1!$F$6,Hoja1!$J$6)</c:f>
              <c:strCache>
                <c:ptCount val="2"/>
                <c:pt idx="0">
                  <c:v>CRITICO</c:v>
                </c:pt>
                <c:pt idx="1">
                  <c:v>SOBRESALIENTE</c:v>
                </c:pt>
              </c:strCache>
            </c:strRef>
          </c:cat>
          <c:val>
            <c:numRef>
              <c:extLst>
                <c:ext xmlns:c15="http://schemas.microsoft.com/office/drawing/2012/chart" uri="{02D57815-91ED-43cb-92C2-25804820EDAC}">
                  <c15:fullRef>
                    <c15:sqref>Hoja1!$F$9:$K$9</c15:sqref>
                  </c15:fullRef>
                </c:ext>
              </c:extLst>
              <c:f>(Hoja1!$F$9,Hoja1!$J$9)</c:f>
              <c:numCache>
                <c:formatCode>General</c:formatCode>
                <c:ptCount val="2"/>
                <c:pt idx="0">
                  <c:v>2</c:v>
                </c:pt>
                <c:pt idx="1">
                  <c:v>7</c:v>
                </c:pt>
              </c:numCache>
            </c:numRef>
          </c:val>
          <c:extLst xmlns:c16r2="http://schemas.microsoft.com/office/drawing/2015/06/chart">
            <c:ext xmlns:c16="http://schemas.microsoft.com/office/drawing/2014/chart" uri="{C3380CC4-5D6E-409C-BE32-E72D297353CC}">
              <c16:uniqueId val="{0000000C-EC6D-4605-B86D-268409898C85}"/>
            </c:ext>
            <c:ext xmlns:c15="http://schemas.microsoft.com/office/drawing/2012/chart" uri="{02D57815-91ED-43cb-92C2-25804820EDAC}">
              <c15:categoryFilterExceptions>
                <c15:categoryFilterException>
                  <c15:sqref>Hoja1!$G$9</c15:sqref>
                  <c15:spPr xmlns:c15="http://schemas.microsoft.com/office/drawing/2012/chart">
                    <a:solidFill>
                      <a:schemeClr val="accent2"/>
                    </a:solidFill>
                    <a:ln>
                      <a:noFill/>
                    </a:ln>
                    <a:effectLst>
                      <a:outerShdw blurRad="254000" sx="102000" sy="102000" algn="ctr" rotWithShape="0">
                        <a:prstClr val="black">
                          <a:alpha val="20000"/>
                        </a:prstClr>
                      </a:outerShdw>
                    </a:effectLst>
                    <a:sp3d/>
                  </c15:spPr>
                  <c15:bubble3D val="0"/>
                </c15:categoryFilterException>
                <c15:categoryFilterException>
                  <c15:sqref>Hoja1!$H$9</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Hoja1!$I$9</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Hoja1!$K$9</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DESARROLLO</a:t>
            </a:r>
            <a:r>
              <a:rPr lang="es-CO" sz="1200" baseline="0"/>
              <a:t> DE LA CAPACIDAD (INDICADORES 54) AÑO 2016</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FE4D-451D-901D-2D6294241997}"/>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FE4D-451D-901D-2D6294241997}"/>
              </c:ext>
            </c:extLst>
          </c:dPt>
          <c:dPt>
            <c:idx val="2"/>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FE4D-451D-901D-2D6294241997}"/>
              </c:ext>
            </c:extLst>
          </c:dPt>
          <c:dPt>
            <c:idx val="3"/>
            <c:bubble3D val="0"/>
            <c:spPr>
              <a:solidFill>
                <a:srgbClr val="92D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7-FE4D-451D-901D-2D6294241997}"/>
              </c:ext>
            </c:extLst>
          </c:dPt>
          <c:dPt>
            <c:idx val="4"/>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FE4D-451D-901D-2D6294241997}"/>
              </c:ext>
            </c:extLst>
          </c:dPt>
          <c:dPt>
            <c:idx val="5"/>
            <c:bubble3D val="0"/>
            <c:spPr>
              <a:solidFill>
                <a:srgbClr val="0070C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FE4D-451D-901D-2D6294241997}"/>
              </c:ext>
            </c:extLst>
          </c:dPt>
          <c:dLbls>
            <c:dLbl>
              <c:idx val="4"/>
              <c:layout>
                <c:manualLayout>
                  <c:x val="7.5135170603674514E-2"/>
                  <c:y val="0.11581364829396325"/>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9-FE4D-451D-901D-2D6294241997}"/>
                </c:ext>
                <c:ext xmlns:c15="http://schemas.microsoft.com/office/drawing/2012/chart" uri="{CE6537A1-D6FC-4f65-9D91-7224C49458BB}"/>
              </c:extLst>
            </c:dLbl>
            <c:dLbl>
              <c:idx val="5"/>
              <c:layout>
                <c:manualLayout>
                  <c:x val="-8.8546150481189856E-2"/>
                  <c:y val="8.2578740157480107E-3"/>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B-FE4D-451D-901D-2D6294241997}"/>
                </c:ex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Hoja1!$F$6:$K$6</c:f>
              <c:strCache>
                <c:ptCount val="6"/>
                <c:pt idx="0">
                  <c:v>CRITICO</c:v>
                </c:pt>
                <c:pt idx="1">
                  <c:v>BAJO</c:v>
                </c:pt>
                <c:pt idx="2">
                  <c:v>MEDIO</c:v>
                </c:pt>
                <c:pt idx="3">
                  <c:v>SATISFACTORIO</c:v>
                </c:pt>
                <c:pt idx="4">
                  <c:v>SOBRESALIENTE</c:v>
                </c:pt>
                <c:pt idx="5">
                  <c:v>POR DEFINIR</c:v>
                </c:pt>
              </c:strCache>
            </c:strRef>
          </c:cat>
          <c:val>
            <c:numRef>
              <c:f>Hoja1!$F$10:$K$10</c:f>
              <c:numCache>
                <c:formatCode>General</c:formatCode>
                <c:ptCount val="6"/>
                <c:pt idx="0">
                  <c:v>30</c:v>
                </c:pt>
                <c:pt idx="1">
                  <c:v>5</c:v>
                </c:pt>
                <c:pt idx="4">
                  <c:v>18</c:v>
                </c:pt>
                <c:pt idx="5">
                  <c:v>1</c:v>
                </c:pt>
              </c:numCache>
            </c:numRef>
          </c:val>
          <c:extLst xmlns:c16r2="http://schemas.microsoft.com/office/drawing/2015/06/chart">
            <c:ext xmlns:c16="http://schemas.microsoft.com/office/drawing/2014/chart" uri="{C3380CC4-5D6E-409C-BE32-E72D297353CC}">
              <c16:uniqueId val="{0000000C-FE4D-451D-901D-2D6294241997}"/>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CO" sz="1100"/>
              <a:t>RECONOCIMIENTO</a:t>
            </a:r>
            <a:r>
              <a:rPr lang="es-CO" sz="1100" baseline="0"/>
              <a:t> DE LA DIVERSIDAD </a:t>
            </a:r>
          </a:p>
          <a:p>
            <a:pPr>
              <a:defRPr sz="1100"/>
            </a:pPr>
            <a:r>
              <a:rPr lang="es-CO" sz="1100" baseline="0"/>
              <a:t>(INDICADORES 22) AÑO 2016</a:t>
            </a:r>
            <a:endParaRPr lang="es-CO"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B5B7-453E-8B14-7E235D5BA19C}"/>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B5B7-453E-8B14-7E235D5BA19C}"/>
              </c:ext>
            </c:extLst>
          </c:dPt>
          <c:dPt>
            <c:idx val="2"/>
            <c:bubble3D val="0"/>
            <c:spPr>
              <a:solidFill>
                <a:srgbClr val="00B05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Hoja1!$F$6:$K$6</c15:sqref>
                  </c15:fullRef>
                </c:ext>
              </c:extLst>
              <c:f>(Hoja1!$F$6:$G$6,Hoja1!$J$6)</c:f>
              <c:strCache>
                <c:ptCount val="3"/>
                <c:pt idx="0">
                  <c:v>CRITICO</c:v>
                </c:pt>
                <c:pt idx="1">
                  <c:v>BAJO</c:v>
                </c:pt>
                <c:pt idx="2">
                  <c:v>SOBRESALIENTE</c:v>
                </c:pt>
              </c:strCache>
            </c:strRef>
          </c:cat>
          <c:val>
            <c:numRef>
              <c:extLst>
                <c:ext xmlns:c15="http://schemas.microsoft.com/office/drawing/2012/chart" uri="{02D57815-91ED-43cb-92C2-25804820EDAC}">
                  <c15:fullRef>
                    <c15:sqref>Hoja1!$F$11:$K$11</c15:sqref>
                  </c15:fullRef>
                </c:ext>
              </c:extLst>
              <c:f>(Hoja1!$F$11:$G$11,Hoja1!$J$11)</c:f>
              <c:numCache>
                <c:formatCode>General</c:formatCode>
                <c:ptCount val="3"/>
                <c:pt idx="0">
                  <c:v>5</c:v>
                </c:pt>
                <c:pt idx="1">
                  <c:v>4</c:v>
                </c:pt>
                <c:pt idx="2">
                  <c:v>13</c:v>
                </c:pt>
              </c:numCache>
            </c:numRef>
          </c:val>
          <c:extLst xmlns:c16r2="http://schemas.microsoft.com/office/drawing/2015/06/chart">
            <c:ext xmlns:c16="http://schemas.microsoft.com/office/drawing/2014/chart" uri="{C3380CC4-5D6E-409C-BE32-E72D297353CC}">
              <c16:uniqueId val="{0000000C-B5B7-453E-8B14-7E235D5BA19C}"/>
            </c:ext>
            <c:ext xmlns:c15="http://schemas.microsoft.com/office/drawing/2012/chart" uri="{02D57815-91ED-43cb-92C2-25804820EDAC}">
              <c15:categoryFilterExceptions>
                <c15:categoryFilterException>
                  <c15:sqref>Hoja1!$H$11</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Hoja1!$I$11</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Hoja1!$K$11</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GARANTÍA</a:t>
            </a:r>
            <a:r>
              <a:rPr lang="es-CO" sz="1200" baseline="0"/>
              <a:t> JURIDICA (INDICADORES 14) AÑO 2017</a:t>
            </a:r>
            <a:endParaRPr lang="es-CO" sz="1200"/>
          </a:p>
        </c:rich>
      </c:tx>
      <c:layout>
        <c:manualLayout>
          <c:xMode val="edge"/>
          <c:yMode val="edge"/>
          <c:x val="0.13872222222222222"/>
          <c:y val="2.7777777777777776E-2"/>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6111111111111108E-2"/>
          <c:y val="0.20208333333333334"/>
          <c:w val="0.71516141732283467"/>
          <c:h val="0.78865740740740742"/>
        </c:manualLayout>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1F1A-49ED-A647-48783826CCED}"/>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1F1A-49ED-A647-48783826CCED}"/>
              </c:ext>
            </c:extLst>
          </c:dPt>
          <c:dPt>
            <c:idx val="2"/>
            <c:bubble3D val="0"/>
            <c:spPr>
              <a:solidFill>
                <a:srgbClr val="00B050"/>
              </a:solidFill>
              <a:ln>
                <a:noFill/>
              </a:ln>
              <a:effectLst>
                <a:outerShdw blurRad="254000" sx="102000" sy="102000" algn="ctr" rotWithShape="0">
                  <a:prstClr val="black">
                    <a:alpha val="20000"/>
                  </a:prstClr>
                </a:outerShdw>
              </a:effectLst>
              <a:sp3d/>
            </c:spPr>
          </c:dPt>
          <c:dPt>
            <c:idx val="3"/>
            <c:bubble3D val="0"/>
            <c:spPr>
              <a:solidFill>
                <a:srgbClr val="0070C0"/>
              </a:solidFill>
              <a:ln>
                <a:noFill/>
              </a:ln>
              <a:effectLst>
                <a:outerShdw blurRad="254000" sx="102000" sy="102000" algn="ctr" rotWithShape="0">
                  <a:prstClr val="black">
                    <a:alpha val="20000"/>
                  </a:prstClr>
                </a:outerShdw>
              </a:effectLst>
              <a:sp3d/>
            </c:spPr>
          </c:dPt>
          <c:dLbls>
            <c:dLbl>
              <c:idx val="0"/>
              <c:layout>
                <c:manualLayout>
                  <c:x val="-1.8070428696412948E-2"/>
                  <c:y val="1.6619276757071609E-3"/>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1F1A-49ED-A647-48783826CCED}"/>
                </c:ext>
                <c:ext xmlns:c15="http://schemas.microsoft.com/office/drawing/2012/chart" uri="{CE6537A1-D6FC-4f65-9D91-7224C49458BB}"/>
              </c:extLst>
            </c:dLbl>
            <c:dLbl>
              <c:idx val="1"/>
              <c:layout>
                <c:manualLayout>
                  <c:x val="8.2633420822397202E-3"/>
                  <c:y val="2.2315543890347039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1F1A-49ED-A647-48783826CCED}"/>
                </c:ext>
                <c:ext xmlns:c15="http://schemas.microsoft.com/office/drawing/2012/chart" uri="{CE6537A1-D6FC-4f65-9D91-7224C49458BB}"/>
              </c:extLst>
            </c:dLbl>
            <c:dLbl>
              <c:idx val="3"/>
              <c:layout>
                <c:manualLayout>
                  <c:x val="-0.13333333333333336"/>
                  <c:y val="-8.7962962962963007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B-1F1A-49ED-A647-48783826CCED}"/>
                </c:ex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Hoja1!$T$6:$Y$6</c15:sqref>
                  </c15:fullRef>
                </c:ext>
              </c:extLst>
              <c:f>(Hoja1!$T$6:$U$6,Hoja1!$X$6:$Y$6)</c:f>
              <c:strCache>
                <c:ptCount val="4"/>
                <c:pt idx="0">
                  <c:v>CRITICO</c:v>
                </c:pt>
                <c:pt idx="1">
                  <c:v>BAJO</c:v>
                </c:pt>
                <c:pt idx="2">
                  <c:v>SOBRESALIENTE</c:v>
                </c:pt>
                <c:pt idx="3">
                  <c:v>POR DEFINIR</c:v>
                </c:pt>
              </c:strCache>
            </c:strRef>
          </c:cat>
          <c:val>
            <c:numRef>
              <c:extLst>
                <c:ext xmlns:c15="http://schemas.microsoft.com/office/drawing/2012/chart" uri="{02D57815-91ED-43cb-92C2-25804820EDAC}">
                  <c15:fullRef>
                    <c15:sqref>Hoja1!$T$8:$Y$8</c15:sqref>
                  </c15:fullRef>
                </c:ext>
              </c:extLst>
              <c:f>(Hoja1!$T$8:$U$8,Hoja1!$X$8:$Y$8)</c:f>
              <c:numCache>
                <c:formatCode>General</c:formatCode>
                <c:ptCount val="4"/>
                <c:pt idx="0">
                  <c:v>1</c:v>
                </c:pt>
                <c:pt idx="1">
                  <c:v>1</c:v>
                </c:pt>
                <c:pt idx="2">
                  <c:v>9</c:v>
                </c:pt>
                <c:pt idx="3">
                  <c:v>3</c:v>
                </c:pt>
              </c:numCache>
            </c:numRef>
          </c:val>
          <c:extLst xmlns:c16r2="http://schemas.microsoft.com/office/drawing/2015/06/chart">
            <c:ext xmlns:c16="http://schemas.microsoft.com/office/drawing/2014/chart" uri="{C3380CC4-5D6E-409C-BE32-E72D297353CC}">
              <c16:uniqueId val="{0000000C-1F1A-49ED-A647-48783826CCED}"/>
            </c:ext>
            <c:ext xmlns:c15="http://schemas.microsoft.com/office/drawing/2012/chart" uri="{02D57815-91ED-43cb-92C2-25804820EDAC}">
              <c15:categoryFilterExceptions>
                <c15:categoryFilterException>
                  <c15:sqref>Hoja1!$V$8</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Hoja1!$W$8</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PARTICIPACIÓN EN LA VIDA POLITICA Y PÚBLICA (INDICADORES 9) AÑO 2017</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00B050"/>
              </a:solidFill>
              <a:ln>
                <a:noFill/>
              </a:ln>
              <a:effectLst>
                <a:outerShdw blurRad="254000" sx="102000" sy="102000" algn="ctr" rotWithShape="0">
                  <a:prstClr val="black">
                    <a:alpha val="20000"/>
                  </a:prstClr>
                </a:outerShdw>
              </a:effectLst>
              <a:sp3d/>
            </c:spPr>
          </c:dPt>
          <c:dPt>
            <c:idx val="1"/>
            <c:bubble3D val="0"/>
            <c:spPr>
              <a:solidFill>
                <a:srgbClr val="0070C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Hoja1!$T$6:$Y$6</c15:sqref>
                  </c15:fullRef>
                </c:ext>
              </c:extLst>
              <c:f>Hoja1!$X$6:$Y$6</c:f>
              <c:strCache>
                <c:ptCount val="2"/>
                <c:pt idx="0">
                  <c:v>SOBRESALIENTE</c:v>
                </c:pt>
                <c:pt idx="1">
                  <c:v>POR DEFINIR</c:v>
                </c:pt>
              </c:strCache>
            </c:strRef>
          </c:cat>
          <c:val>
            <c:numRef>
              <c:extLst>
                <c:ext xmlns:c15="http://schemas.microsoft.com/office/drawing/2012/chart" uri="{02D57815-91ED-43cb-92C2-25804820EDAC}">
                  <c15:fullRef>
                    <c15:sqref>Hoja1!$T$9:$Y$9</c15:sqref>
                  </c15:fullRef>
                </c:ext>
              </c:extLst>
              <c:f>Hoja1!$X$9:$Y$9</c:f>
              <c:numCache>
                <c:formatCode>General</c:formatCode>
                <c:ptCount val="2"/>
                <c:pt idx="0">
                  <c:v>7</c:v>
                </c:pt>
                <c:pt idx="1">
                  <c:v>2</c:v>
                </c:pt>
              </c:numCache>
            </c:numRef>
          </c:val>
          <c:extLst xmlns:c16r2="http://schemas.microsoft.com/office/drawing/2015/06/chart">
            <c:ext xmlns:c16="http://schemas.microsoft.com/office/drawing/2014/chart" uri="{C3380CC4-5D6E-409C-BE32-E72D297353CC}">
              <c16:uniqueId val="{0000000C-F0FE-4D36-8B4F-492420952D29}"/>
            </c:ext>
            <c:ext xmlns:c15="http://schemas.microsoft.com/office/drawing/2012/chart" uri="{02D57815-91ED-43cb-92C2-25804820EDAC}">
              <c15:categoryFilterExceptions>
                <c15:categoryFilterException>
                  <c15:sqref>Hoja1!$T$9</c15:sqref>
                  <c15:spPr xmlns:c15="http://schemas.microsoft.com/office/drawing/2012/chart">
                    <a:solidFill>
                      <a:srgbClr val="FF0000"/>
                    </a:solidFill>
                    <a:ln>
                      <a:noFill/>
                    </a:ln>
                    <a:effectLst>
                      <a:outerShdw blurRad="254000" sx="102000" sy="102000" algn="ctr" rotWithShape="0">
                        <a:prstClr val="black">
                          <a:alpha val="20000"/>
                        </a:prstClr>
                      </a:outerShdw>
                    </a:effectLst>
                    <a:sp3d/>
                  </c15:spPr>
                  <c15:bubble3D val="0"/>
                </c15:categoryFilterException>
                <c15:categoryFilterException>
                  <c15:sqref>Hoja1!$U$9</c15:sqref>
                  <c15:spPr xmlns:c15="http://schemas.microsoft.com/office/drawing/2012/chart">
                    <a:solidFill>
                      <a:schemeClr val="accent2"/>
                    </a:solidFill>
                    <a:ln>
                      <a:noFill/>
                    </a:ln>
                    <a:effectLst>
                      <a:outerShdw blurRad="254000" sx="102000" sy="102000" algn="ctr" rotWithShape="0">
                        <a:prstClr val="black">
                          <a:alpha val="20000"/>
                        </a:prstClr>
                      </a:outerShdw>
                    </a:effectLst>
                    <a:sp3d/>
                  </c15:spPr>
                  <c15:bubble3D val="0"/>
                </c15:categoryFilterException>
                <c15:categoryFilterException>
                  <c15:sqref>Hoja1!$V$9</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Hoja1!$W$9</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DESARROLLO</a:t>
            </a:r>
            <a:r>
              <a:rPr lang="es-CO" sz="1200" baseline="0"/>
              <a:t> DE LA CAPACIDAD (INDICADORES 54) AÑO 2017</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9282407407407406"/>
          <c:w val="0.71516141732283467"/>
          <c:h val="0.78865740740740742"/>
        </c:manualLayout>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63F6-4284-A4A3-0EEACE9CC16D}"/>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63F6-4284-A4A3-0EEACE9CC16D}"/>
              </c:ext>
            </c:extLst>
          </c:dPt>
          <c:dPt>
            <c:idx val="2"/>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63F6-4284-A4A3-0EEACE9CC16D}"/>
              </c:ext>
            </c:extLst>
          </c:dPt>
          <c:dPt>
            <c:idx val="3"/>
            <c:bubble3D val="0"/>
            <c:spPr>
              <a:solidFill>
                <a:srgbClr val="92D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7-63F6-4284-A4A3-0EEACE9CC16D}"/>
              </c:ext>
            </c:extLst>
          </c:dPt>
          <c:dPt>
            <c:idx val="4"/>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63F6-4284-A4A3-0EEACE9CC16D}"/>
              </c:ext>
            </c:extLst>
          </c:dPt>
          <c:dPt>
            <c:idx val="5"/>
            <c:bubble3D val="0"/>
            <c:spPr>
              <a:solidFill>
                <a:srgbClr val="0070C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63F6-4284-A4A3-0EEACE9CC16D}"/>
              </c:ext>
            </c:extLst>
          </c:dPt>
          <c:dLbls>
            <c:dLbl>
              <c:idx val="0"/>
              <c:layout>
                <c:manualLayout>
                  <c:x val="-0.20942388451443572"/>
                  <c:y val="1.5048848060659063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63F6-4284-A4A3-0EEACE9CC16D}"/>
                </c:ext>
                <c:ext xmlns:c15="http://schemas.microsoft.com/office/drawing/2012/chart" uri="{CE6537A1-D6FC-4f65-9D91-7224C49458BB}"/>
              </c:extLst>
            </c:dLbl>
            <c:dLbl>
              <c:idx val="1"/>
              <c:layout>
                <c:manualLayout>
                  <c:x val="8.0153105861767281E-3"/>
                  <c:y val="1.0004738990959421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63F6-4284-A4A3-0EEACE9CC16D}"/>
                </c:ext>
                <c:ext xmlns:c15="http://schemas.microsoft.com/office/drawing/2012/chart" uri="{CE6537A1-D6FC-4f65-9D91-7224C49458BB}"/>
              </c:extLst>
            </c:dLbl>
            <c:dLbl>
              <c:idx val="2"/>
              <c:layout>
                <c:manualLayout>
                  <c:x val="2.1145669291338584E-2"/>
                  <c:y val="-5.6535068533100072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5-63F6-4284-A4A3-0EEACE9CC16D}"/>
                </c:ext>
                <c:ext xmlns:c15="http://schemas.microsoft.com/office/drawing/2012/chart" uri="{CE6537A1-D6FC-4f65-9D91-7224C49458BB}"/>
              </c:extLst>
            </c:dLbl>
            <c:dLbl>
              <c:idx val="3"/>
              <c:layout>
                <c:manualLayout>
                  <c:x val="3.6580927384076992E-2"/>
                  <c:y val="-2.7340332458442695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63F6-4284-A4A3-0EEACE9CC16D}"/>
                </c:ext>
                <c:ext xmlns:c15="http://schemas.microsoft.com/office/drawing/2012/chart" uri="{CE6537A1-D6FC-4f65-9D91-7224C49458BB}"/>
              </c:extLst>
            </c:dLbl>
            <c:dLbl>
              <c:idx val="5"/>
              <c:layout>
                <c:manualLayout>
                  <c:x val="-0.10584208223972005"/>
                  <c:y val="8.9733522892971665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B-63F6-4284-A4A3-0EEACE9CC16D}"/>
                </c:ex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Hoja1!$T$6:$Y$6</c:f>
              <c:strCache>
                <c:ptCount val="6"/>
                <c:pt idx="0">
                  <c:v>CRITICO</c:v>
                </c:pt>
                <c:pt idx="1">
                  <c:v>BAJO</c:v>
                </c:pt>
                <c:pt idx="2">
                  <c:v>MEDIO</c:v>
                </c:pt>
                <c:pt idx="3">
                  <c:v>SATISFACTORIO</c:v>
                </c:pt>
                <c:pt idx="4">
                  <c:v>SOBRESALIENTE</c:v>
                </c:pt>
                <c:pt idx="5">
                  <c:v>POR DEFINIR</c:v>
                </c:pt>
              </c:strCache>
            </c:strRef>
          </c:cat>
          <c:val>
            <c:numRef>
              <c:f>Hoja1!$T$10:$Y$10</c:f>
              <c:numCache>
                <c:formatCode>General</c:formatCode>
                <c:ptCount val="6"/>
                <c:pt idx="0">
                  <c:v>2</c:v>
                </c:pt>
                <c:pt idx="1">
                  <c:v>5</c:v>
                </c:pt>
                <c:pt idx="2">
                  <c:v>4</c:v>
                </c:pt>
                <c:pt idx="3">
                  <c:v>1</c:v>
                </c:pt>
                <c:pt idx="4">
                  <c:v>34</c:v>
                </c:pt>
                <c:pt idx="5">
                  <c:v>8</c:v>
                </c:pt>
              </c:numCache>
            </c:numRef>
          </c:val>
          <c:extLst xmlns:c16r2="http://schemas.microsoft.com/office/drawing/2015/06/chart">
            <c:ext xmlns:c16="http://schemas.microsoft.com/office/drawing/2014/chart" uri="{C3380CC4-5D6E-409C-BE32-E72D297353CC}">
              <c16:uniqueId val="{0000000C-63F6-4284-A4A3-0EEACE9CC16D}"/>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s-CO" sz="1100"/>
              <a:t>RECONOCIMIENTO</a:t>
            </a:r>
            <a:r>
              <a:rPr lang="es-CO" sz="1100" baseline="0"/>
              <a:t> DE LA DIVERSIDAD </a:t>
            </a:r>
          </a:p>
          <a:p>
            <a:pPr>
              <a:defRPr sz="1100"/>
            </a:pPr>
            <a:r>
              <a:rPr lang="es-CO" sz="1100" baseline="0"/>
              <a:t>(INDICADORES 22) AÑO 2017</a:t>
            </a:r>
            <a:endParaRPr lang="es-CO" sz="1100"/>
          </a:p>
        </c:rich>
      </c:tx>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888888888888889E-2"/>
          <c:y val="0.19282407407407406"/>
          <c:w val="0.71516141732283467"/>
          <c:h val="0.78865740740740742"/>
        </c:manualLayout>
      </c:layout>
      <c:pie3DChart>
        <c:varyColors val="1"/>
        <c:ser>
          <c:idx val="1"/>
          <c:order val="1"/>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E-28B4-45BE-8CE7-1D74A3217E16}"/>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E859-4A79-9A67-464FB272C82A}"/>
              </c:ext>
            </c:extLst>
          </c:dPt>
          <c:dPt>
            <c:idx val="2"/>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10-28B4-45BE-8CE7-1D74A3217E16}"/>
              </c:ext>
            </c:extLst>
          </c:dPt>
          <c:dPt>
            <c:idx val="3"/>
            <c:bubble3D val="0"/>
            <c:spPr>
              <a:solidFill>
                <a:srgbClr val="92D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12-28B4-45BE-8CE7-1D74A3217E16}"/>
              </c:ext>
            </c:extLst>
          </c:dPt>
          <c:dPt>
            <c:idx val="4"/>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14-28B4-45BE-8CE7-1D74A3217E16}"/>
              </c:ext>
            </c:extLst>
          </c:dPt>
          <c:dPt>
            <c:idx val="5"/>
            <c:bubble3D val="0"/>
            <c:spPr>
              <a:solidFill>
                <a:srgbClr val="0070C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16-28B4-45BE-8CE7-1D74A3217E16}"/>
              </c:ext>
            </c:extLst>
          </c:dPt>
          <c:dLbls>
            <c:dLbl>
              <c:idx val="2"/>
              <c:layout>
                <c:manualLayout>
                  <c:x val="-9.0923228346456691E-2"/>
                  <c:y val="-0.1525113006707495"/>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10-28B4-45BE-8CE7-1D74A3217E16}"/>
                </c:ext>
                <c:ext xmlns:c15="http://schemas.microsoft.com/office/drawing/2012/chart" uri="{CE6537A1-D6FC-4f65-9D91-7224C49458BB}"/>
              </c:extLst>
            </c:dLbl>
            <c:dLbl>
              <c:idx val="3"/>
              <c:layout>
                <c:manualLayout>
                  <c:x val="-7.1635170603674594E-2"/>
                  <c:y val="-0.13820866141732283"/>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12-28B4-45BE-8CE7-1D74A3217E16}"/>
                </c:ext>
                <c:ext xmlns:c15="http://schemas.microsoft.com/office/drawing/2012/chart" uri="{CE6537A1-D6FC-4f65-9D91-7224C49458BB}"/>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Hoja1!$T$6:$Y$6</c:f>
              <c:strCache>
                <c:ptCount val="6"/>
                <c:pt idx="0">
                  <c:v>CRITICO</c:v>
                </c:pt>
                <c:pt idx="1">
                  <c:v>BAJO</c:v>
                </c:pt>
                <c:pt idx="2">
                  <c:v>MEDIO</c:v>
                </c:pt>
                <c:pt idx="3">
                  <c:v>SATISFACTORIO</c:v>
                </c:pt>
                <c:pt idx="4">
                  <c:v>SOBRESALIENTE</c:v>
                </c:pt>
                <c:pt idx="5">
                  <c:v>POR DEFINIR</c:v>
                </c:pt>
              </c:strCache>
            </c:strRef>
          </c:cat>
          <c:val>
            <c:numRef>
              <c:f>Hoja1!$T$11:$Y$11</c:f>
              <c:numCache>
                <c:formatCode>General</c:formatCode>
                <c:ptCount val="6"/>
                <c:pt idx="0">
                  <c:v>3</c:v>
                </c:pt>
                <c:pt idx="1">
                  <c:v>4</c:v>
                </c:pt>
                <c:pt idx="2">
                  <c:v>2</c:v>
                </c:pt>
                <c:pt idx="3">
                  <c:v>2</c:v>
                </c:pt>
                <c:pt idx="4">
                  <c:v>7</c:v>
                </c:pt>
                <c:pt idx="5">
                  <c:v>4</c:v>
                </c:pt>
              </c:numCache>
            </c:numRef>
          </c:val>
          <c:extLst xmlns:c16r2="http://schemas.microsoft.com/office/drawing/2015/06/chart">
            <c:ext xmlns:c16="http://schemas.microsoft.com/office/drawing/2014/chart" uri="{C3380CC4-5D6E-409C-BE32-E72D297353CC}">
              <c16:uniqueId val="{0000000D-28B4-45BE-8CE7-1D74A3217E16}"/>
            </c:ext>
          </c:extLst>
        </c:ser>
        <c:dLbls>
          <c:dLblPos val="ctr"/>
          <c:showLegendKey val="0"/>
          <c:showVal val="0"/>
          <c:showCatName val="0"/>
          <c:showSerName val="0"/>
          <c:showPercent val="1"/>
          <c:showBubbleSize val="0"/>
          <c:showLeaderLines val="1"/>
        </c:dLbls>
        <c:extLst xmlns:c16r2="http://schemas.microsoft.com/office/drawing/2015/06/chart">
          <c:ext xmlns:c15="http://schemas.microsoft.com/office/drawing/2012/chart" uri="{02D57815-91ED-43cb-92C2-25804820EDAC}">
            <c15:filteredPieSeries>
              <c15: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28B4-45BE-8CE7-1D74A3217E16}"/>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28B4-45BE-8CE7-1D74A3217E16}"/>
                    </c:ext>
                  </c:extLst>
                </c:dPt>
                <c:dPt>
                  <c:idx val="2"/>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28B4-45BE-8CE7-1D74A3217E16}"/>
                    </c:ext>
                  </c:extLst>
                </c:dPt>
                <c:dPt>
                  <c:idx val="3"/>
                  <c:bubble3D val="0"/>
                  <c:spPr>
                    <a:solidFill>
                      <a:srgbClr val="92D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7-28B4-45BE-8CE7-1D74A3217E16}"/>
                    </c:ext>
                  </c:extLst>
                </c:dPt>
                <c:dPt>
                  <c:idx val="4"/>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28B4-45BE-8CE7-1D74A3217E16}"/>
                    </c:ext>
                  </c:extLst>
                </c:dPt>
                <c:dPt>
                  <c:idx val="5"/>
                  <c:bubble3D val="0"/>
                  <c:spPr>
                    <a:solidFill>
                      <a:srgbClr val="0070C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28B4-45BE-8CE7-1D74A3217E16}"/>
                    </c:ext>
                  </c:extLst>
                </c:dPt>
                <c:dLbls>
                  <c:dLbl>
                    <c:idx val="0"/>
                    <c:layout>
                      <c:manualLayout>
                        <c:x val="-0.20942388451443572"/>
                        <c:y val="1.5048848060659063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28B4-45BE-8CE7-1D74A3217E16}"/>
                      </c:ext>
                      <c:ext uri="{CE6537A1-D6FC-4f65-9D91-7224C49458BB}"/>
                    </c:extLst>
                  </c:dLbl>
                  <c:dLbl>
                    <c:idx val="1"/>
                    <c:layout>
                      <c:manualLayout>
                        <c:x val="8.0153105861767281E-3"/>
                        <c:y val="1.0004738990959421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28B4-45BE-8CE7-1D74A3217E16}"/>
                      </c:ext>
                      <c:ext uri="{CE6537A1-D6FC-4f65-9D91-7224C49458BB}"/>
                    </c:extLst>
                  </c:dLbl>
                  <c:dLbl>
                    <c:idx val="2"/>
                    <c:layout>
                      <c:manualLayout>
                        <c:x val="2.1145669291338584E-2"/>
                        <c:y val="-5.6535068533100072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5-28B4-45BE-8CE7-1D74A3217E16}"/>
                      </c:ext>
                      <c:ext uri="{CE6537A1-D6FC-4f65-9D91-7224C49458BB}"/>
                    </c:extLst>
                  </c:dLbl>
                  <c:dLbl>
                    <c:idx val="3"/>
                    <c:layout>
                      <c:manualLayout>
                        <c:x val="3.6580927384076992E-2"/>
                        <c:y val="-2.7340332458442695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28B4-45BE-8CE7-1D74A3217E16}"/>
                      </c:ext>
                      <c:ext uri="{CE6537A1-D6FC-4f65-9D91-7224C49458BB}"/>
                    </c:extLst>
                  </c:dLbl>
                  <c:dLbl>
                    <c:idx val="5"/>
                    <c:layout>
                      <c:manualLayout>
                        <c:x val="-0.10584208223972005"/>
                        <c:y val="8.9733522892971665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B-28B4-45BE-8CE7-1D74A3217E16}"/>
                      </c:ext>
                      <c:ex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uri="{CE6537A1-D6FC-4f65-9D91-7224C49458BB}"/>
                  </c:extLst>
                </c:dLbls>
                <c:cat>
                  <c:strRef>
                    <c:extLst xmlns:c16r2="http://schemas.microsoft.com/office/drawing/2015/06/chart">
                      <c:ext uri="{02D57815-91ED-43cb-92C2-25804820EDAC}">
                        <c15:formulaRef>
                          <c15:sqref>Hoja1!$T$6:$Y$6</c15:sqref>
                        </c15:formulaRef>
                      </c:ext>
                    </c:extLst>
                    <c:strCache>
                      <c:ptCount val="6"/>
                      <c:pt idx="0">
                        <c:v>CRITICO</c:v>
                      </c:pt>
                      <c:pt idx="1">
                        <c:v>BAJO</c:v>
                      </c:pt>
                      <c:pt idx="2">
                        <c:v>MEDIO</c:v>
                      </c:pt>
                      <c:pt idx="3">
                        <c:v>SATISFACTORIO</c:v>
                      </c:pt>
                      <c:pt idx="4">
                        <c:v>SOBRESALIENTE</c:v>
                      </c:pt>
                      <c:pt idx="5">
                        <c:v>POR DEFINIR</c:v>
                      </c:pt>
                    </c:strCache>
                  </c:strRef>
                </c:cat>
                <c:val>
                  <c:numRef>
                    <c:extLst xmlns:c16r2="http://schemas.microsoft.com/office/drawing/2015/06/chart">
                      <c:ext uri="{02D57815-91ED-43cb-92C2-25804820EDAC}">
                        <c15:formulaRef>
                          <c15:sqref>Hoja1!$T$10:$Y$10</c15:sqref>
                        </c15:formulaRef>
                      </c:ext>
                    </c:extLst>
                    <c:numCache>
                      <c:formatCode>General</c:formatCode>
                      <c:ptCount val="6"/>
                      <c:pt idx="0">
                        <c:v>2</c:v>
                      </c:pt>
                      <c:pt idx="1">
                        <c:v>5</c:v>
                      </c:pt>
                      <c:pt idx="2">
                        <c:v>4</c:v>
                      </c:pt>
                      <c:pt idx="3">
                        <c:v>1</c:v>
                      </c:pt>
                      <c:pt idx="4">
                        <c:v>34</c:v>
                      </c:pt>
                      <c:pt idx="5">
                        <c:v>8</c:v>
                      </c:pt>
                    </c:numCache>
                  </c:numRef>
                </c:val>
                <c:extLst xmlns:c16r2="http://schemas.microsoft.com/office/drawing/2015/06/chart">
                  <c:ext xmlns:c16="http://schemas.microsoft.com/office/drawing/2014/chart" uri="{C3380CC4-5D6E-409C-BE32-E72D297353CC}">
                    <c16:uniqueId val="{0000000C-28B4-45BE-8CE7-1D74A3217E16}"/>
                  </c:ext>
                </c:extLst>
              </c15:ser>
            </c15:filteredPieSeries>
          </c:ext>
        </c:extLst>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s-CO" sz="1400"/>
              <a:t>META FÍSICA</a:t>
            </a:r>
            <a:r>
              <a:rPr lang="es-CO" sz="1400" baseline="0"/>
              <a:t> AÑO 2017</a:t>
            </a:r>
          </a:p>
          <a:p>
            <a:pPr>
              <a:defRPr sz="1400"/>
            </a:pPr>
            <a:r>
              <a:rPr lang="es-CO" sz="1400" baseline="0"/>
              <a:t> (INDICADORES 114)</a:t>
            </a:r>
            <a:endParaRPr lang="es-CO"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D5F3-4EB3-B4F3-AF293477A155}"/>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D5F3-4EB3-B4F3-AF293477A155}"/>
              </c:ext>
            </c:extLst>
          </c:dPt>
          <c:dPt>
            <c:idx val="2"/>
            <c:bubble3D val="0"/>
            <c:spPr>
              <a:solidFill>
                <a:srgbClr val="FFFF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D5F3-4EB3-B4F3-AF293477A155}"/>
              </c:ext>
            </c:extLst>
          </c:dPt>
          <c:dPt>
            <c:idx val="3"/>
            <c:bubble3D val="0"/>
            <c:spPr>
              <a:solidFill>
                <a:srgbClr val="92D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7-D5F3-4EB3-B4F3-AF293477A155}"/>
              </c:ext>
            </c:extLst>
          </c:dPt>
          <c:dPt>
            <c:idx val="4"/>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9-D5F3-4EB3-B4F3-AF293477A155}"/>
              </c:ext>
            </c:extLst>
          </c:dPt>
          <c:dPt>
            <c:idx val="5"/>
            <c:bubble3D val="0"/>
            <c:spPr>
              <a:solidFill>
                <a:srgbClr val="0070C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B-D5F3-4EB3-B4F3-AF293477A155}"/>
              </c:ext>
            </c:extLst>
          </c:dPt>
          <c:dLbls>
            <c:dLbl>
              <c:idx val="0"/>
              <c:layout>
                <c:manualLayout>
                  <c:x val="-2.0110236220472442E-2"/>
                  <c:y val="5.382254301545638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1-D5F3-4EB3-B4F3-AF293477A155}"/>
                </c:ext>
                <c:ext xmlns:c15="http://schemas.microsoft.com/office/drawing/2012/chart" uri="{CE6537A1-D6FC-4f65-9D91-7224C49458BB}"/>
              </c:extLst>
            </c:dLbl>
            <c:dLbl>
              <c:idx val="1"/>
              <c:layout>
                <c:manualLayout>
                  <c:x val="-4.2395888013998254E-2"/>
                  <c:y val="3.365995917177015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D5F3-4EB3-B4F3-AF293477A155}"/>
                </c:ext>
                <c:ext xmlns:c15="http://schemas.microsoft.com/office/drawing/2012/chart" uri="{CE6537A1-D6FC-4f65-9D91-7224C49458BB}"/>
              </c:extLst>
            </c:dLbl>
            <c:dLbl>
              <c:idx val="2"/>
              <c:layout>
                <c:manualLayout>
                  <c:x val="-4.2165573053368433E-2"/>
                  <c:y val="-1.9518081073199182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5-D5F3-4EB3-B4F3-AF293477A155}"/>
                </c:ext>
                <c:ext xmlns:c15="http://schemas.microsoft.com/office/drawing/2012/chart" uri="{CE6537A1-D6FC-4f65-9D91-7224C49458BB}"/>
              </c:extLst>
            </c:dLbl>
            <c:dLbl>
              <c:idx val="3"/>
              <c:layout>
                <c:manualLayout>
                  <c:x val="-4.1919754497280245E-3"/>
                  <c:y val="-2.4987205901655783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D5F3-4EB3-B4F3-AF293477A155}"/>
                </c:ext>
                <c:ext xmlns:c15="http://schemas.microsoft.com/office/drawing/2012/chart" uri="{CE6537A1-D6FC-4f65-9D91-7224C49458BB}"/>
              </c:extLst>
            </c:dLbl>
            <c:dLbl>
              <c:idx val="5"/>
              <c:layout>
                <c:manualLayout>
                  <c:x val="1.5805555555555555E-2"/>
                  <c:y val="8.9733522892971665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B-D5F3-4EB3-B4F3-AF293477A155}"/>
                </c:ex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Hoja1!$T$6:$Y$6</c:f>
              <c:strCache>
                <c:ptCount val="6"/>
                <c:pt idx="0">
                  <c:v>CRITICO</c:v>
                </c:pt>
                <c:pt idx="1">
                  <c:v>BAJO</c:v>
                </c:pt>
                <c:pt idx="2">
                  <c:v>MEDIO</c:v>
                </c:pt>
                <c:pt idx="3">
                  <c:v>SATISFACTORIO</c:v>
                </c:pt>
                <c:pt idx="4">
                  <c:v>SOBRESALIENTE</c:v>
                </c:pt>
                <c:pt idx="5">
                  <c:v>POR DEFINIR</c:v>
                </c:pt>
              </c:strCache>
            </c:strRef>
          </c:cat>
          <c:val>
            <c:numRef>
              <c:f>Hoja1!$T$12:$Y$12</c:f>
              <c:numCache>
                <c:formatCode>General</c:formatCode>
                <c:ptCount val="6"/>
                <c:pt idx="0">
                  <c:v>6</c:v>
                </c:pt>
                <c:pt idx="1">
                  <c:v>16</c:v>
                </c:pt>
                <c:pt idx="2">
                  <c:v>7</c:v>
                </c:pt>
                <c:pt idx="3">
                  <c:v>3</c:v>
                </c:pt>
                <c:pt idx="4">
                  <c:v>65</c:v>
                </c:pt>
                <c:pt idx="5">
                  <c:v>17</c:v>
                </c:pt>
              </c:numCache>
            </c:numRef>
          </c:val>
          <c:extLst xmlns:c16r2="http://schemas.microsoft.com/office/drawing/2015/06/chart">
            <c:ext xmlns:c16="http://schemas.microsoft.com/office/drawing/2014/chart" uri="{C3380CC4-5D6E-409C-BE32-E72D297353CC}">
              <c16:uniqueId val="{0000000C-D5F3-4EB3-B4F3-AF293477A155}"/>
            </c:ext>
          </c:extLst>
        </c:ser>
        <c:dLbls>
          <c:dLblPos val="ctr"/>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4923422282322971"/>
          <c:y val="0.13459428328714679"/>
          <c:w val="0.24421339708919543"/>
          <c:h val="0.47411315144820343"/>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s-CO" sz="1400"/>
              <a:t>META FÍSICA</a:t>
            </a:r>
            <a:r>
              <a:rPr lang="es-CO" sz="1400" baseline="0"/>
              <a:t> AÑO 2016 (INDICADORES 114)</a:t>
            </a:r>
            <a:endParaRPr lang="es-CO" sz="1400"/>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6007-4561-9EFC-CAECFA3C832A}"/>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6007-4561-9EFC-CAECFA3C832A}"/>
              </c:ext>
            </c:extLst>
          </c:dPt>
          <c:dPt>
            <c:idx val="2"/>
            <c:bubble3D val="0"/>
            <c:spPr>
              <a:solidFill>
                <a:srgbClr val="92D050"/>
              </a:solidFill>
              <a:ln>
                <a:noFill/>
              </a:ln>
              <a:effectLst>
                <a:outerShdw blurRad="254000" sx="102000" sy="102000" algn="ctr" rotWithShape="0">
                  <a:prstClr val="black">
                    <a:alpha val="20000"/>
                  </a:prstClr>
                </a:outerShdw>
              </a:effectLst>
              <a:sp3d/>
            </c:spPr>
          </c:dPt>
          <c:dPt>
            <c:idx val="3"/>
            <c:bubble3D val="0"/>
            <c:spPr>
              <a:solidFill>
                <a:srgbClr val="00B050"/>
              </a:solidFill>
              <a:ln>
                <a:noFill/>
              </a:ln>
              <a:effectLst>
                <a:outerShdw blurRad="254000" sx="102000" sy="102000" algn="ctr" rotWithShape="0">
                  <a:prstClr val="black">
                    <a:alpha val="20000"/>
                  </a:prstClr>
                </a:outerShdw>
              </a:effectLst>
              <a:sp3d/>
            </c:spPr>
          </c:dPt>
          <c:dPt>
            <c:idx val="4"/>
            <c:bubble3D val="0"/>
            <c:spPr>
              <a:solidFill>
                <a:srgbClr val="0070C0"/>
              </a:solidFill>
              <a:ln>
                <a:noFill/>
              </a:ln>
              <a:effectLst>
                <a:outerShdw blurRad="254000" sx="102000" sy="102000" algn="ctr" rotWithShape="0">
                  <a:prstClr val="black">
                    <a:alpha val="20000"/>
                  </a:prstClr>
                </a:outerShdw>
              </a:effectLst>
              <a:sp3d/>
            </c:spPr>
          </c:dPt>
          <c:dLbls>
            <c:dLbl>
              <c:idx val="1"/>
              <c:layout>
                <c:manualLayout>
                  <c:x val="6.3880139982502191E-3"/>
                  <c:y val="-0.15850904053659959"/>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3-6007-4561-9EFC-CAECFA3C832A}"/>
                </c:ext>
                <c:ext xmlns:c15="http://schemas.microsoft.com/office/drawing/2012/chart" uri="{CE6537A1-D6FC-4f65-9D91-7224C49458BB}"/>
              </c:extLst>
            </c:dLbl>
            <c:dLbl>
              <c:idx val="2"/>
              <c:layout>
                <c:manualLayout>
                  <c:x val="-0.16948915217680255"/>
                  <c:y val="0.25333937027964121"/>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7-6007-4561-9EFC-CAECFA3C832A}"/>
                </c:ext>
                <c:ext xmlns:c15="http://schemas.microsoft.com/office/drawing/2012/chart" uri="{CE6537A1-D6FC-4f65-9D91-7224C49458BB}"/>
              </c:extLst>
            </c:dLbl>
            <c:dLbl>
              <c:idx val="3"/>
              <c:layout>
                <c:manualLayout>
                  <c:x val="0.11377471566054244"/>
                  <c:y val="0.12481262758821805"/>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9-6007-4561-9EFC-CAECFA3C832A}"/>
                </c:ext>
                <c:ext xmlns:c15="http://schemas.microsoft.com/office/drawing/2012/chart" uri="{CE6537A1-D6FC-4f65-9D91-7224C49458BB}"/>
              </c:extLst>
            </c:dLbl>
            <c:dLbl>
              <c:idx val="4"/>
              <c:layout>
                <c:manualLayout>
                  <c:x val="-0.11090179352580933"/>
                  <c:y val="1.4948600174978129E-2"/>
                </c:manualLayout>
              </c:layout>
              <c:dLblPos val="bestFit"/>
              <c:showLegendKey val="0"/>
              <c:showVal val="1"/>
              <c:showCatName val="0"/>
              <c:showSerName val="0"/>
              <c:showPercent val="1"/>
              <c:showBubbleSize val="0"/>
              <c:extLst xmlns:c16r2="http://schemas.microsoft.com/office/drawing/2015/06/chart">
                <c:ext xmlns:c16="http://schemas.microsoft.com/office/drawing/2014/chart" uri="{C3380CC4-5D6E-409C-BE32-E72D297353CC}">
                  <c16:uniqueId val="{0000000B-6007-4561-9EFC-CAECFA3C832A}"/>
                </c:ext>
                <c:ext xmlns:c15="http://schemas.microsoft.com/office/drawing/2012/chart" uri="{CE6537A1-D6FC-4f65-9D91-7224C49458BB}"/>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Hoja1!$F$6:$K$6</c15:sqref>
                  </c15:fullRef>
                </c:ext>
              </c:extLst>
              <c:f>(Hoja1!$F$6:$G$6,Hoja1!$I$6:$K$6)</c:f>
              <c:strCache>
                <c:ptCount val="5"/>
                <c:pt idx="0">
                  <c:v>CRITICO</c:v>
                </c:pt>
                <c:pt idx="1">
                  <c:v>BAJO</c:v>
                </c:pt>
                <c:pt idx="2">
                  <c:v>SATISFACTORIO</c:v>
                </c:pt>
                <c:pt idx="3">
                  <c:v>SOBRESALIENTE</c:v>
                </c:pt>
                <c:pt idx="4">
                  <c:v>POR DEFINIR</c:v>
                </c:pt>
              </c:strCache>
            </c:strRef>
          </c:cat>
          <c:val>
            <c:numRef>
              <c:extLst>
                <c:ext xmlns:c15="http://schemas.microsoft.com/office/drawing/2012/chart" uri="{02D57815-91ED-43cb-92C2-25804820EDAC}">
                  <c15:fullRef>
                    <c15:sqref>Hoja1!$F$12:$K$12</c15:sqref>
                  </c15:fullRef>
                </c:ext>
              </c:extLst>
              <c:f>(Hoja1!$F$12:$G$12,Hoja1!$I$12:$K$12)</c:f>
              <c:numCache>
                <c:formatCode>General</c:formatCode>
                <c:ptCount val="5"/>
                <c:pt idx="0">
                  <c:v>50</c:v>
                </c:pt>
                <c:pt idx="1">
                  <c:v>13</c:v>
                </c:pt>
                <c:pt idx="2">
                  <c:v>1</c:v>
                </c:pt>
                <c:pt idx="3">
                  <c:v>49</c:v>
                </c:pt>
                <c:pt idx="4">
                  <c:v>1</c:v>
                </c:pt>
              </c:numCache>
            </c:numRef>
          </c:val>
          <c:extLst xmlns:c16r2="http://schemas.microsoft.com/office/drawing/2015/06/chart">
            <c:ext xmlns:c16="http://schemas.microsoft.com/office/drawing/2014/chart" uri="{C3380CC4-5D6E-409C-BE32-E72D297353CC}">
              <c16:uniqueId val="{0000000C-6007-4561-9EFC-CAECFA3C832A}"/>
            </c:ext>
            <c:ext xmlns:c15="http://schemas.microsoft.com/office/drawing/2012/chart" uri="{02D57815-91ED-43cb-92C2-25804820EDAC}">
              <c15:categoryFilterExceptions>
                <c15:categoryFilterException>
                  <c15:sqref>Hoja1!$H$12</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TRANSFORMACIÓN DE LO PÚBLICO (INDICADORES 15) AÑO 2016</a:t>
            </a:r>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D354-4710-B19F-02B03B1D4514}"/>
              </c:ext>
            </c:extLst>
          </c:dPt>
          <c:dPt>
            <c:idx val="1"/>
            <c:bubble3D val="0"/>
            <c:spPr>
              <a:solidFill>
                <a:srgbClr val="92D050"/>
              </a:solidFill>
              <a:ln>
                <a:noFill/>
              </a:ln>
              <a:effectLst>
                <a:outerShdw blurRad="254000" sx="102000" sy="102000" algn="ctr" rotWithShape="0">
                  <a:prstClr val="black">
                    <a:alpha val="20000"/>
                  </a:prstClr>
                </a:outerShdw>
              </a:effectLst>
              <a:sp3d/>
            </c:spPr>
          </c:dPt>
          <c:dPt>
            <c:idx val="2"/>
            <c:bubble3D val="0"/>
            <c:spPr>
              <a:solidFill>
                <a:srgbClr val="00B05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Hoja1!$F$6:$K$6</c15:sqref>
                  </c15:fullRef>
                </c:ext>
              </c:extLst>
              <c:f>(Hoja1!$F$6,Hoja1!$I$6:$J$6)</c:f>
              <c:strCache>
                <c:ptCount val="3"/>
                <c:pt idx="0">
                  <c:v>CRITICO</c:v>
                </c:pt>
                <c:pt idx="1">
                  <c:v>SATISFACTORIO</c:v>
                </c:pt>
                <c:pt idx="2">
                  <c:v>SOBRESALIENTE</c:v>
                </c:pt>
              </c:strCache>
            </c:strRef>
          </c:cat>
          <c:val>
            <c:numRef>
              <c:extLst>
                <c:ext xmlns:c15="http://schemas.microsoft.com/office/drawing/2012/chart" uri="{02D57815-91ED-43cb-92C2-25804820EDAC}">
                  <c15:fullRef>
                    <c15:sqref>Hoja1!$F$7:$K$7</c15:sqref>
                  </c15:fullRef>
                </c:ext>
              </c:extLst>
              <c:f>(Hoja1!$F$7,Hoja1!$I$7:$J$7)</c:f>
              <c:numCache>
                <c:formatCode>General</c:formatCode>
                <c:ptCount val="3"/>
                <c:pt idx="0">
                  <c:v>6</c:v>
                </c:pt>
                <c:pt idx="1">
                  <c:v>1</c:v>
                </c:pt>
                <c:pt idx="2">
                  <c:v>8</c:v>
                </c:pt>
              </c:numCache>
            </c:numRef>
          </c:val>
          <c:extLst xmlns:c16r2="http://schemas.microsoft.com/office/drawing/2015/06/chart">
            <c:ext xmlns:c16="http://schemas.microsoft.com/office/drawing/2014/chart" uri="{C3380CC4-5D6E-409C-BE32-E72D297353CC}">
              <c16:uniqueId val="{0000000C-D354-4710-B19F-02B03B1D4514}"/>
            </c:ext>
            <c:ext xmlns:c15="http://schemas.microsoft.com/office/drawing/2012/chart" uri="{02D57815-91ED-43cb-92C2-25804820EDAC}">
              <c15:categoryFilterExceptions>
                <c15:categoryFilterException>
                  <c15:sqref>Hoja1!$G$7</c15:sqref>
                  <c15:spPr xmlns:c15="http://schemas.microsoft.com/office/drawing/2012/chart">
                    <a:solidFill>
                      <a:schemeClr val="accent2"/>
                    </a:solidFill>
                    <a:ln>
                      <a:noFill/>
                    </a:ln>
                    <a:effectLst>
                      <a:outerShdw blurRad="254000" sx="102000" sy="102000" algn="ctr" rotWithShape="0">
                        <a:prstClr val="black">
                          <a:alpha val="20000"/>
                        </a:prstClr>
                      </a:outerShdw>
                    </a:effectLst>
                    <a:sp3d/>
                  </c15:spPr>
                  <c15:bubble3D val="0"/>
                </c15:categoryFilterException>
                <c15:categoryFilterException>
                  <c15:sqref>Hoja1!$H$7</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Hoja1!$K$7</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r>
              <a:rPr lang="es-CO" sz="1200"/>
              <a:t>GARANTÍA</a:t>
            </a:r>
            <a:r>
              <a:rPr lang="es-CO" sz="1200" baseline="0"/>
              <a:t> JURÍDICA (INDICADORES 14) AÑO 2016</a:t>
            </a:r>
            <a:endParaRPr lang="es-CO" sz="1200"/>
          </a:p>
        </c:rich>
      </c:tx>
      <c:overlay val="0"/>
      <c:spPr>
        <a:noFill/>
        <a:ln>
          <a:noFill/>
        </a:ln>
        <a:effectLst/>
      </c:spPr>
      <c:txPr>
        <a:bodyPr rot="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3F03-4A93-BB31-C3086F3163BB}"/>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3F03-4A93-BB31-C3086F3163BB}"/>
              </c:ext>
            </c:extLst>
          </c:dPt>
          <c:dPt>
            <c:idx val="2"/>
            <c:bubble3D val="0"/>
            <c:spPr>
              <a:solidFill>
                <a:srgbClr val="00B050"/>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Hoja1!$F$6:$K$6</c15:sqref>
                  </c15:fullRef>
                </c:ext>
              </c:extLst>
              <c:f>(Hoja1!$F$6:$G$6,Hoja1!$J$6)</c:f>
              <c:strCache>
                <c:ptCount val="3"/>
                <c:pt idx="0">
                  <c:v>CRITICO</c:v>
                </c:pt>
                <c:pt idx="1">
                  <c:v>BAJO</c:v>
                </c:pt>
                <c:pt idx="2">
                  <c:v>SOBRESALIENTE</c:v>
                </c:pt>
              </c:strCache>
            </c:strRef>
          </c:cat>
          <c:val>
            <c:numRef>
              <c:extLst>
                <c:ext xmlns:c15="http://schemas.microsoft.com/office/drawing/2012/chart" uri="{02D57815-91ED-43cb-92C2-25804820EDAC}">
                  <c15:fullRef>
                    <c15:sqref>Hoja1!$F$8:$K$8</c15:sqref>
                  </c15:fullRef>
                </c:ext>
              </c:extLst>
              <c:f>(Hoja1!$F$8:$G$8,Hoja1!$J$8)</c:f>
              <c:numCache>
                <c:formatCode>General</c:formatCode>
                <c:ptCount val="3"/>
                <c:pt idx="0">
                  <c:v>7</c:v>
                </c:pt>
                <c:pt idx="1">
                  <c:v>4</c:v>
                </c:pt>
                <c:pt idx="2">
                  <c:v>3</c:v>
                </c:pt>
              </c:numCache>
            </c:numRef>
          </c:val>
          <c:extLst xmlns:c16r2="http://schemas.microsoft.com/office/drawing/2015/06/chart">
            <c:ext xmlns:c16="http://schemas.microsoft.com/office/drawing/2014/chart" uri="{C3380CC4-5D6E-409C-BE32-E72D297353CC}">
              <c16:uniqueId val="{0000000C-3F03-4A93-BB31-C3086F3163BB}"/>
            </c:ext>
            <c:ext xmlns:c15="http://schemas.microsoft.com/office/drawing/2012/chart" uri="{02D57815-91ED-43cb-92C2-25804820EDAC}">
              <c15:categoryFilterExceptions>
                <c15:categoryFilterException>
                  <c15:sqref>Hoja1!$H$8</c15:sqref>
                  <c15:spPr xmlns:c15="http://schemas.microsoft.com/office/drawing/2012/chart">
                    <a:solidFill>
                      <a:srgbClr val="FFFF00"/>
                    </a:solidFill>
                    <a:ln>
                      <a:noFill/>
                    </a:ln>
                    <a:effectLst>
                      <a:outerShdw blurRad="254000" sx="102000" sy="102000" algn="ctr" rotWithShape="0">
                        <a:prstClr val="black">
                          <a:alpha val="20000"/>
                        </a:prstClr>
                      </a:outerShdw>
                    </a:effectLst>
                    <a:sp3d/>
                  </c15:spPr>
                  <c15:bubble3D val="0"/>
                </c15:categoryFilterException>
                <c15:categoryFilterException>
                  <c15:sqref>Hoja1!$I$8</c15:sqref>
                  <c15:spPr xmlns:c15="http://schemas.microsoft.com/office/drawing/2012/chart">
                    <a:solidFill>
                      <a:srgbClr val="92D050"/>
                    </a:solidFill>
                    <a:ln>
                      <a:noFill/>
                    </a:ln>
                    <a:effectLst>
                      <a:outerShdw blurRad="254000" sx="102000" sy="102000" algn="ctr" rotWithShape="0">
                        <a:prstClr val="black">
                          <a:alpha val="20000"/>
                        </a:prstClr>
                      </a:outerShdw>
                    </a:effectLst>
                    <a:sp3d/>
                  </c15:spPr>
                  <c15:bubble3D val="0"/>
                </c15:categoryFilterException>
                <c15:categoryFilterException>
                  <c15:sqref>Hoja1!$K$8</c15:sqref>
                  <c15:spPr xmlns:c15="http://schemas.microsoft.com/office/drawing/2012/chart">
                    <a:solidFill>
                      <a:srgbClr val="0070C0"/>
                    </a:solidFill>
                    <a:ln>
                      <a:noFill/>
                    </a:ln>
                    <a:effectLst>
                      <a:outerShdw blurRad="254000" sx="102000" sy="102000" algn="ctr" rotWithShape="0">
                        <a:prstClr val="black">
                          <a:alpha val="20000"/>
                        </a:prstClr>
                      </a:outerShdw>
                    </a:effectLst>
                    <a:sp3d/>
                  </c15:spPr>
                  <c15:bubble3D val="0"/>
                </c15:categoryFilterException>
              </c15:categoryFilterExceptions>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638175</xdr:colOff>
      <xdr:row>29</xdr:row>
      <xdr:rowOff>180975</xdr:rowOff>
    </xdr:from>
    <xdr:to>
      <xdr:col>13</xdr:col>
      <xdr:colOff>638175</xdr:colOff>
      <xdr:row>44</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657225</xdr:colOff>
      <xdr:row>58</xdr:row>
      <xdr:rowOff>0</xdr:rowOff>
    </xdr:from>
    <xdr:to>
      <xdr:col>13</xdr:col>
      <xdr:colOff>657225</xdr:colOff>
      <xdr:row>72</xdr:row>
      <xdr:rowOff>76200</xdr:rowOff>
    </xdr:to>
    <xdr:graphicFrame macro="">
      <xdr:nvGraphicFramePr>
        <xdr:cNvPr id="9" name="Grá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714375</xdr:colOff>
      <xdr:row>84</xdr:row>
      <xdr:rowOff>180975</xdr:rowOff>
    </xdr:from>
    <xdr:to>
      <xdr:col>13</xdr:col>
      <xdr:colOff>714375</xdr:colOff>
      <xdr:row>99</xdr:row>
      <xdr:rowOff>66675</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112</xdr:row>
      <xdr:rowOff>0</xdr:rowOff>
    </xdr:from>
    <xdr:to>
      <xdr:col>14</xdr:col>
      <xdr:colOff>0</xdr:colOff>
      <xdr:row>126</xdr:row>
      <xdr:rowOff>76200</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148</xdr:row>
      <xdr:rowOff>0</xdr:rowOff>
    </xdr:from>
    <xdr:to>
      <xdr:col>14</xdr:col>
      <xdr:colOff>0</xdr:colOff>
      <xdr:row>162</xdr:row>
      <xdr:rowOff>76200</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110755</xdr:colOff>
      <xdr:row>4</xdr:row>
      <xdr:rowOff>28575</xdr:rowOff>
    </xdr:from>
    <xdr:to>
      <xdr:col>12</xdr:col>
      <xdr:colOff>564855</xdr:colOff>
      <xdr:row>18</xdr:row>
      <xdr:rowOff>104775</xdr:rowOff>
    </xdr:to>
    <xdr:graphicFrame macro="">
      <xdr:nvGraphicFramePr>
        <xdr:cNvPr id="15" name="Gráfico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xdr:colOff>
      <xdr:row>4</xdr:row>
      <xdr:rowOff>0</xdr:rowOff>
    </xdr:from>
    <xdr:to>
      <xdr:col>4</xdr:col>
      <xdr:colOff>1018953</xdr:colOff>
      <xdr:row>18</xdr:row>
      <xdr:rowOff>76200</xdr:rowOff>
    </xdr:to>
    <xdr:graphicFrame macro="">
      <xdr:nvGraphicFramePr>
        <xdr:cNvPr id="17" name="Gráfico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30</xdr:row>
      <xdr:rowOff>0</xdr:rowOff>
    </xdr:from>
    <xdr:to>
      <xdr:col>7</xdr:col>
      <xdr:colOff>0</xdr:colOff>
      <xdr:row>44</xdr:row>
      <xdr:rowOff>76200</xdr:rowOff>
    </xdr:to>
    <xdr:graphicFrame macro="">
      <xdr:nvGraphicFramePr>
        <xdr:cNvPr id="19" name="Gráfico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58</xdr:row>
      <xdr:rowOff>0</xdr:rowOff>
    </xdr:from>
    <xdr:to>
      <xdr:col>7</xdr:col>
      <xdr:colOff>0</xdr:colOff>
      <xdr:row>72</xdr:row>
      <xdr:rowOff>76200</xdr:rowOff>
    </xdr:to>
    <xdr:graphicFrame macro="">
      <xdr:nvGraphicFramePr>
        <xdr:cNvPr id="21" name="Gráfico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85</xdr:row>
      <xdr:rowOff>0</xdr:rowOff>
    </xdr:from>
    <xdr:to>
      <xdr:col>7</xdr:col>
      <xdr:colOff>0</xdr:colOff>
      <xdr:row>99</xdr:row>
      <xdr:rowOff>76200</xdr:rowOff>
    </xdr:to>
    <xdr:graphicFrame macro="">
      <xdr:nvGraphicFramePr>
        <xdr:cNvPr id="22" name="Gráfico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112</xdr:row>
      <xdr:rowOff>0</xdr:rowOff>
    </xdr:from>
    <xdr:to>
      <xdr:col>7</xdr:col>
      <xdr:colOff>0</xdr:colOff>
      <xdr:row>126</xdr:row>
      <xdr:rowOff>76200</xdr:rowOff>
    </xdr:to>
    <xdr:graphicFrame macro="">
      <xdr:nvGraphicFramePr>
        <xdr:cNvPr id="23" name="Gráfico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0</xdr:colOff>
      <xdr:row>148</xdr:row>
      <xdr:rowOff>0</xdr:rowOff>
    </xdr:from>
    <xdr:to>
      <xdr:col>7</xdr:col>
      <xdr:colOff>0</xdr:colOff>
      <xdr:row>162</xdr:row>
      <xdr:rowOff>76200</xdr:rowOff>
    </xdr:to>
    <xdr:graphicFrame macro="">
      <xdr:nvGraphicFramePr>
        <xdr:cNvPr id="24"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L169"/>
  <sheetViews>
    <sheetView tabSelected="1" zoomScale="68" zoomScaleNormal="68" workbookViewId="0">
      <pane xSplit="7" ySplit="3" topLeftCell="J134" activePane="bottomRight" state="frozen"/>
      <selection pane="topRight" activeCell="H1" sqref="H1"/>
      <selection pane="bottomLeft" activeCell="A4" sqref="A4"/>
      <selection pane="bottomRight" activeCell="D136" sqref="D136"/>
    </sheetView>
  </sheetViews>
  <sheetFormatPr baseColWidth="10" defaultColWidth="9.109375" defaultRowHeight="13.8" x14ac:dyDescent="0.3"/>
  <cols>
    <col min="1" max="1" width="10.109375" style="2" customWidth="1"/>
    <col min="2" max="2" width="12.33203125" style="2" customWidth="1"/>
    <col min="3" max="3" width="19.5546875" style="2" customWidth="1"/>
    <col min="4" max="4" width="22.77734375" style="2" customWidth="1"/>
    <col min="5" max="5" width="12" style="2" customWidth="1"/>
    <col min="6" max="6" width="8.109375" style="2" customWidth="1"/>
    <col min="7" max="7" width="15.5546875" style="2" customWidth="1"/>
    <col min="8" max="8" width="25.88671875" style="2" customWidth="1"/>
    <col min="9" max="9" width="18.44140625" style="2" customWidth="1"/>
    <col min="10" max="10" width="19.5546875" style="2" customWidth="1"/>
    <col min="11" max="11" width="13.5546875" style="23" customWidth="1"/>
    <col min="12" max="12" width="13.33203125" style="53" customWidth="1"/>
    <col min="13" max="13" width="14" style="23" customWidth="1"/>
    <col min="14" max="14" width="21.44140625" style="2" customWidth="1"/>
    <col min="15" max="15" width="27.44140625" style="2" customWidth="1"/>
    <col min="16" max="16" width="12.109375" style="2" bestFit="1" customWidth="1"/>
    <col min="17" max="17" width="26" style="2" customWidth="1"/>
    <col min="18" max="18" width="134.5546875" style="2" customWidth="1"/>
    <col min="19" max="241" width="9.109375" style="2"/>
    <col min="242" max="242" width="21" style="2" customWidth="1"/>
    <col min="243" max="243" width="37.88671875" style="2" customWidth="1"/>
    <col min="244" max="244" width="33.44140625" style="2" customWidth="1"/>
    <col min="245" max="245" width="22" style="2" customWidth="1"/>
    <col min="246" max="246" width="21" style="2" customWidth="1"/>
    <col min="247" max="247" width="7.44140625" style="2" customWidth="1"/>
    <col min="248" max="248" width="7.5546875" style="2" customWidth="1"/>
    <col min="249" max="249" width="7.109375" style="2" customWidth="1"/>
    <col min="250" max="250" width="17.44140625" style="2" customWidth="1"/>
    <col min="251" max="251" width="22.88671875" style="2" customWidth="1"/>
    <col min="252" max="252" width="18.109375" style="2" customWidth="1"/>
    <col min="253" max="253" width="15.6640625" style="2" customWidth="1"/>
    <col min="254" max="254" width="15.33203125" style="2" customWidth="1"/>
    <col min="255" max="255" width="16.33203125" style="2" customWidth="1"/>
    <col min="256" max="256" width="16.88671875" style="2" customWidth="1"/>
    <col min="257" max="257" width="16.5546875" style="2" customWidth="1"/>
    <col min="258" max="258" width="15.88671875" style="2" customWidth="1"/>
    <col min="259" max="259" width="15.44140625" style="2" customWidth="1"/>
    <col min="260" max="260" width="18.109375" style="2" customWidth="1"/>
    <col min="261" max="261" width="12.88671875" style="2" customWidth="1"/>
    <col min="262" max="262" width="12.6640625" style="2" bestFit="1" customWidth="1"/>
    <col min="263" max="263" width="16.88671875" style="2" customWidth="1"/>
    <col min="264" max="497" width="9.109375" style="2"/>
    <col min="498" max="498" width="21" style="2" customWidth="1"/>
    <col min="499" max="499" width="37.88671875" style="2" customWidth="1"/>
    <col min="500" max="500" width="33.44140625" style="2" customWidth="1"/>
    <col min="501" max="501" width="22" style="2" customWidth="1"/>
    <col min="502" max="502" width="21" style="2" customWidth="1"/>
    <col min="503" max="503" width="7.44140625" style="2" customWidth="1"/>
    <col min="504" max="504" width="7.5546875" style="2" customWidth="1"/>
    <col min="505" max="505" width="7.109375" style="2" customWidth="1"/>
    <col min="506" max="506" width="17.44140625" style="2" customWidth="1"/>
    <col min="507" max="507" width="22.88671875" style="2" customWidth="1"/>
    <col min="508" max="508" width="18.109375" style="2" customWidth="1"/>
    <col min="509" max="509" width="15.6640625" style="2" customWidth="1"/>
    <col min="510" max="510" width="15.33203125" style="2" customWidth="1"/>
    <col min="511" max="511" width="16.33203125" style="2" customWidth="1"/>
    <col min="512" max="512" width="16.88671875" style="2" customWidth="1"/>
    <col min="513" max="513" width="16.5546875" style="2" customWidth="1"/>
    <col min="514" max="514" width="15.88671875" style="2" customWidth="1"/>
    <col min="515" max="515" width="15.44140625" style="2" customWidth="1"/>
    <col min="516" max="516" width="18.109375" style="2" customWidth="1"/>
    <col min="517" max="517" width="12.88671875" style="2" customWidth="1"/>
    <col min="518" max="518" width="12.6640625" style="2" bestFit="1" customWidth="1"/>
    <col min="519" max="519" width="16.88671875" style="2" customWidth="1"/>
    <col min="520" max="753" width="9.109375" style="2"/>
    <col min="754" max="754" width="21" style="2" customWidth="1"/>
    <col min="755" max="755" width="37.88671875" style="2" customWidth="1"/>
    <col min="756" max="756" width="33.44140625" style="2" customWidth="1"/>
    <col min="757" max="757" width="22" style="2" customWidth="1"/>
    <col min="758" max="758" width="21" style="2" customWidth="1"/>
    <col min="759" max="759" width="7.44140625" style="2" customWidth="1"/>
    <col min="760" max="760" width="7.5546875" style="2" customWidth="1"/>
    <col min="761" max="761" width="7.109375" style="2" customWidth="1"/>
    <col min="762" max="762" width="17.44140625" style="2" customWidth="1"/>
    <col min="763" max="763" width="22.88671875" style="2" customWidth="1"/>
    <col min="764" max="764" width="18.109375" style="2" customWidth="1"/>
    <col min="765" max="765" width="15.6640625" style="2" customWidth="1"/>
    <col min="766" max="766" width="15.33203125" style="2" customWidth="1"/>
    <col min="767" max="767" width="16.33203125" style="2" customWidth="1"/>
    <col min="768" max="768" width="16.88671875" style="2" customWidth="1"/>
    <col min="769" max="769" width="16.5546875" style="2" customWidth="1"/>
    <col min="770" max="770" width="15.88671875" style="2" customWidth="1"/>
    <col min="771" max="771" width="15.44140625" style="2" customWidth="1"/>
    <col min="772" max="772" width="18.109375" style="2" customWidth="1"/>
    <col min="773" max="773" width="12.88671875" style="2" customWidth="1"/>
    <col min="774" max="774" width="12.6640625" style="2" bestFit="1" customWidth="1"/>
    <col min="775" max="775" width="16.88671875" style="2" customWidth="1"/>
    <col min="776" max="1009" width="9.109375" style="2"/>
    <col min="1010" max="1010" width="21" style="2" customWidth="1"/>
    <col min="1011" max="1011" width="37.88671875" style="2" customWidth="1"/>
    <col min="1012" max="1012" width="33.44140625" style="2" customWidth="1"/>
    <col min="1013" max="1013" width="22" style="2" customWidth="1"/>
    <col min="1014" max="1014" width="21" style="2" customWidth="1"/>
    <col min="1015" max="1015" width="7.44140625" style="2" customWidth="1"/>
    <col min="1016" max="1016" width="7.5546875" style="2" customWidth="1"/>
    <col min="1017" max="1017" width="7.109375" style="2" customWidth="1"/>
    <col min="1018" max="1018" width="17.44140625" style="2" customWidth="1"/>
    <col min="1019" max="1019" width="22.88671875" style="2" customWidth="1"/>
    <col min="1020" max="1020" width="18.109375" style="2" customWidth="1"/>
    <col min="1021" max="1021" width="15.6640625" style="2" customWidth="1"/>
    <col min="1022" max="1022" width="15.33203125" style="2" customWidth="1"/>
    <col min="1023" max="1023" width="16.33203125" style="2" customWidth="1"/>
    <col min="1024" max="1024" width="16.88671875" style="2" customWidth="1"/>
    <col min="1025" max="1025" width="16.5546875" style="2" customWidth="1"/>
    <col min="1026" max="1026" width="15.88671875" style="2" customWidth="1"/>
    <col min="1027" max="1027" width="15.44140625" style="2" customWidth="1"/>
    <col min="1028" max="1028" width="18.109375" style="2" customWidth="1"/>
    <col min="1029" max="1029" width="12.88671875" style="2" customWidth="1"/>
    <col min="1030" max="1030" width="12.6640625" style="2" bestFit="1" customWidth="1"/>
    <col min="1031" max="1031" width="16.88671875" style="2" customWidth="1"/>
    <col min="1032" max="1265" width="9.109375" style="2"/>
    <col min="1266" max="1266" width="21" style="2" customWidth="1"/>
    <col min="1267" max="1267" width="37.88671875" style="2" customWidth="1"/>
    <col min="1268" max="1268" width="33.44140625" style="2" customWidth="1"/>
    <col min="1269" max="1269" width="22" style="2" customWidth="1"/>
    <col min="1270" max="1270" width="21" style="2" customWidth="1"/>
    <col min="1271" max="1271" width="7.44140625" style="2" customWidth="1"/>
    <col min="1272" max="1272" width="7.5546875" style="2" customWidth="1"/>
    <col min="1273" max="1273" width="7.109375" style="2" customWidth="1"/>
    <col min="1274" max="1274" width="17.44140625" style="2" customWidth="1"/>
    <col min="1275" max="1275" width="22.88671875" style="2" customWidth="1"/>
    <col min="1276" max="1276" width="18.109375" style="2" customWidth="1"/>
    <col min="1277" max="1277" width="15.6640625" style="2" customWidth="1"/>
    <col min="1278" max="1278" width="15.33203125" style="2" customWidth="1"/>
    <col min="1279" max="1279" width="16.33203125" style="2" customWidth="1"/>
    <col min="1280" max="1280" width="16.88671875" style="2" customWidth="1"/>
    <col min="1281" max="1281" width="16.5546875" style="2" customWidth="1"/>
    <col min="1282" max="1282" width="15.88671875" style="2" customWidth="1"/>
    <col min="1283" max="1283" width="15.44140625" style="2" customWidth="1"/>
    <col min="1284" max="1284" width="18.109375" style="2" customWidth="1"/>
    <col min="1285" max="1285" width="12.88671875" style="2" customWidth="1"/>
    <col min="1286" max="1286" width="12.6640625" style="2" bestFit="1" customWidth="1"/>
    <col min="1287" max="1287" width="16.88671875" style="2" customWidth="1"/>
    <col min="1288" max="1521" width="9.109375" style="2"/>
    <col min="1522" max="1522" width="21" style="2" customWidth="1"/>
    <col min="1523" max="1523" width="37.88671875" style="2" customWidth="1"/>
    <col min="1524" max="1524" width="33.44140625" style="2" customWidth="1"/>
    <col min="1525" max="1525" width="22" style="2" customWidth="1"/>
    <col min="1526" max="1526" width="21" style="2" customWidth="1"/>
    <col min="1527" max="1527" width="7.44140625" style="2" customWidth="1"/>
    <col min="1528" max="1528" width="7.5546875" style="2" customWidth="1"/>
    <col min="1529" max="1529" width="7.109375" style="2" customWidth="1"/>
    <col min="1530" max="1530" width="17.44140625" style="2" customWidth="1"/>
    <col min="1531" max="1531" width="22.88671875" style="2" customWidth="1"/>
    <col min="1532" max="1532" width="18.109375" style="2" customWidth="1"/>
    <col min="1533" max="1533" width="15.6640625" style="2" customWidth="1"/>
    <col min="1534" max="1534" width="15.33203125" style="2" customWidth="1"/>
    <col min="1535" max="1535" width="16.33203125" style="2" customWidth="1"/>
    <col min="1536" max="1536" width="16.88671875" style="2" customWidth="1"/>
    <col min="1537" max="1537" width="16.5546875" style="2" customWidth="1"/>
    <col min="1538" max="1538" width="15.88671875" style="2" customWidth="1"/>
    <col min="1539" max="1539" width="15.44140625" style="2" customWidth="1"/>
    <col min="1540" max="1540" width="18.109375" style="2" customWidth="1"/>
    <col min="1541" max="1541" width="12.88671875" style="2" customWidth="1"/>
    <col min="1542" max="1542" width="12.6640625" style="2" bestFit="1" customWidth="1"/>
    <col min="1543" max="1543" width="16.88671875" style="2" customWidth="1"/>
    <col min="1544" max="1777" width="9.109375" style="2"/>
    <col min="1778" max="1778" width="21" style="2" customWidth="1"/>
    <col min="1779" max="1779" width="37.88671875" style="2" customWidth="1"/>
    <col min="1780" max="1780" width="33.44140625" style="2" customWidth="1"/>
    <col min="1781" max="1781" width="22" style="2" customWidth="1"/>
    <col min="1782" max="1782" width="21" style="2" customWidth="1"/>
    <col min="1783" max="1783" width="7.44140625" style="2" customWidth="1"/>
    <col min="1784" max="1784" width="7.5546875" style="2" customWidth="1"/>
    <col min="1785" max="1785" width="7.109375" style="2" customWidth="1"/>
    <col min="1786" max="1786" width="17.44140625" style="2" customWidth="1"/>
    <col min="1787" max="1787" width="22.88671875" style="2" customWidth="1"/>
    <col min="1788" max="1788" width="18.109375" style="2" customWidth="1"/>
    <col min="1789" max="1789" width="15.6640625" style="2" customWidth="1"/>
    <col min="1790" max="1790" width="15.33203125" style="2" customWidth="1"/>
    <col min="1791" max="1791" width="16.33203125" style="2" customWidth="1"/>
    <col min="1792" max="1792" width="16.88671875" style="2" customWidth="1"/>
    <col min="1793" max="1793" width="16.5546875" style="2" customWidth="1"/>
    <col min="1794" max="1794" width="15.88671875" style="2" customWidth="1"/>
    <col min="1795" max="1795" width="15.44140625" style="2" customWidth="1"/>
    <col min="1796" max="1796" width="18.109375" style="2" customWidth="1"/>
    <col min="1797" max="1797" width="12.88671875" style="2" customWidth="1"/>
    <col min="1798" max="1798" width="12.6640625" style="2" bestFit="1" customWidth="1"/>
    <col min="1799" max="1799" width="16.88671875" style="2" customWidth="1"/>
    <col min="1800" max="2033" width="9.109375" style="2"/>
    <col min="2034" max="2034" width="21" style="2" customWidth="1"/>
    <col min="2035" max="2035" width="37.88671875" style="2" customWidth="1"/>
    <col min="2036" max="2036" width="33.44140625" style="2" customWidth="1"/>
    <col min="2037" max="2037" width="22" style="2" customWidth="1"/>
    <col min="2038" max="2038" width="21" style="2" customWidth="1"/>
    <col min="2039" max="2039" width="7.44140625" style="2" customWidth="1"/>
    <col min="2040" max="2040" width="7.5546875" style="2" customWidth="1"/>
    <col min="2041" max="2041" width="7.109375" style="2" customWidth="1"/>
    <col min="2042" max="2042" width="17.44140625" style="2" customWidth="1"/>
    <col min="2043" max="2043" width="22.88671875" style="2" customWidth="1"/>
    <col min="2044" max="2044" width="18.109375" style="2" customWidth="1"/>
    <col min="2045" max="2045" width="15.6640625" style="2" customWidth="1"/>
    <col min="2046" max="2046" width="15.33203125" style="2" customWidth="1"/>
    <col min="2047" max="2047" width="16.33203125" style="2" customWidth="1"/>
    <col min="2048" max="2048" width="16.88671875" style="2" customWidth="1"/>
    <col min="2049" max="2049" width="16.5546875" style="2" customWidth="1"/>
    <col min="2050" max="2050" width="15.88671875" style="2" customWidth="1"/>
    <col min="2051" max="2051" width="15.44140625" style="2" customWidth="1"/>
    <col min="2052" max="2052" width="18.109375" style="2" customWidth="1"/>
    <col min="2053" max="2053" width="12.88671875" style="2" customWidth="1"/>
    <col min="2054" max="2054" width="12.6640625" style="2" bestFit="1" customWidth="1"/>
    <col min="2055" max="2055" width="16.88671875" style="2" customWidth="1"/>
    <col min="2056" max="2289" width="9.109375" style="2"/>
    <col min="2290" max="2290" width="21" style="2" customWidth="1"/>
    <col min="2291" max="2291" width="37.88671875" style="2" customWidth="1"/>
    <col min="2292" max="2292" width="33.44140625" style="2" customWidth="1"/>
    <col min="2293" max="2293" width="22" style="2" customWidth="1"/>
    <col min="2294" max="2294" width="21" style="2" customWidth="1"/>
    <col min="2295" max="2295" width="7.44140625" style="2" customWidth="1"/>
    <col min="2296" max="2296" width="7.5546875" style="2" customWidth="1"/>
    <col min="2297" max="2297" width="7.109375" style="2" customWidth="1"/>
    <col min="2298" max="2298" width="17.44140625" style="2" customWidth="1"/>
    <col min="2299" max="2299" width="22.88671875" style="2" customWidth="1"/>
    <col min="2300" max="2300" width="18.109375" style="2" customWidth="1"/>
    <col min="2301" max="2301" width="15.6640625" style="2" customWidth="1"/>
    <col min="2302" max="2302" width="15.33203125" style="2" customWidth="1"/>
    <col min="2303" max="2303" width="16.33203125" style="2" customWidth="1"/>
    <col min="2304" max="2304" width="16.88671875" style="2" customWidth="1"/>
    <col min="2305" max="2305" width="16.5546875" style="2" customWidth="1"/>
    <col min="2306" max="2306" width="15.88671875" style="2" customWidth="1"/>
    <col min="2307" max="2307" width="15.44140625" style="2" customWidth="1"/>
    <col min="2308" max="2308" width="18.109375" style="2" customWidth="1"/>
    <col min="2309" max="2309" width="12.88671875" style="2" customWidth="1"/>
    <col min="2310" max="2310" width="12.6640625" style="2" bestFit="1" customWidth="1"/>
    <col min="2311" max="2311" width="16.88671875" style="2" customWidth="1"/>
    <col min="2312" max="2545" width="9.109375" style="2"/>
    <col min="2546" max="2546" width="21" style="2" customWidth="1"/>
    <col min="2547" max="2547" width="37.88671875" style="2" customWidth="1"/>
    <col min="2548" max="2548" width="33.44140625" style="2" customWidth="1"/>
    <col min="2549" max="2549" width="22" style="2" customWidth="1"/>
    <col min="2550" max="2550" width="21" style="2" customWidth="1"/>
    <col min="2551" max="2551" width="7.44140625" style="2" customWidth="1"/>
    <col min="2552" max="2552" width="7.5546875" style="2" customWidth="1"/>
    <col min="2553" max="2553" width="7.109375" style="2" customWidth="1"/>
    <col min="2554" max="2554" width="17.44140625" style="2" customWidth="1"/>
    <col min="2555" max="2555" width="22.88671875" style="2" customWidth="1"/>
    <col min="2556" max="2556" width="18.109375" style="2" customWidth="1"/>
    <col min="2557" max="2557" width="15.6640625" style="2" customWidth="1"/>
    <col min="2558" max="2558" width="15.33203125" style="2" customWidth="1"/>
    <col min="2559" max="2559" width="16.33203125" style="2" customWidth="1"/>
    <col min="2560" max="2560" width="16.88671875" style="2" customWidth="1"/>
    <col min="2561" max="2561" width="16.5546875" style="2" customWidth="1"/>
    <col min="2562" max="2562" width="15.88671875" style="2" customWidth="1"/>
    <col min="2563" max="2563" width="15.44140625" style="2" customWidth="1"/>
    <col min="2564" max="2564" width="18.109375" style="2" customWidth="1"/>
    <col min="2565" max="2565" width="12.88671875" style="2" customWidth="1"/>
    <col min="2566" max="2566" width="12.6640625" style="2" bestFit="1" customWidth="1"/>
    <col min="2567" max="2567" width="16.88671875" style="2" customWidth="1"/>
    <col min="2568" max="2801" width="9.109375" style="2"/>
    <col min="2802" max="2802" width="21" style="2" customWidth="1"/>
    <col min="2803" max="2803" width="37.88671875" style="2" customWidth="1"/>
    <col min="2804" max="2804" width="33.44140625" style="2" customWidth="1"/>
    <col min="2805" max="2805" width="22" style="2" customWidth="1"/>
    <col min="2806" max="2806" width="21" style="2" customWidth="1"/>
    <col min="2807" max="2807" width="7.44140625" style="2" customWidth="1"/>
    <col min="2808" max="2808" width="7.5546875" style="2" customWidth="1"/>
    <col min="2809" max="2809" width="7.109375" style="2" customWidth="1"/>
    <col min="2810" max="2810" width="17.44140625" style="2" customWidth="1"/>
    <col min="2811" max="2811" width="22.88671875" style="2" customWidth="1"/>
    <col min="2812" max="2812" width="18.109375" style="2" customWidth="1"/>
    <col min="2813" max="2813" width="15.6640625" style="2" customWidth="1"/>
    <col min="2814" max="2814" width="15.33203125" style="2" customWidth="1"/>
    <col min="2815" max="2815" width="16.33203125" style="2" customWidth="1"/>
    <col min="2816" max="2816" width="16.88671875" style="2" customWidth="1"/>
    <col min="2817" max="2817" width="16.5546875" style="2" customWidth="1"/>
    <col min="2818" max="2818" width="15.88671875" style="2" customWidth="1"/>
    <col min="2819" max="2819" width="15.44140625" style="2" customWidth="1"/>
    <col min="2820" max="2820" width="18.109375" style="2" customWidth="1"/>
    <col min="2821" max="2821" width="12.88671875" style="2" customWidth="1"/>
    <col min="2822" max="2822" width="12.6640625" style="2" bestFit="1" customWidth="1"/>
    <col min="2823" max="2823" width="16.88671875" style="2" customWidth="1"/>
    <col min="2824" max="3057" width="9.109375" style="2"/>
    <col min="3058" max="3058" width="21" style="2" customWidth="1"/>
    <col min="3059" max="3059" width="37.88671875" style="2" customWidth="1"/>
    <col min="3060" max="3060" width="33.44140625" style="2" customWidth="1"/>
    <col min="3061" max="3061" width="22" style="2" customWidth="1"/>
    <col min="3062" max="3062" width="21" style="2" customWidth="1"/>
    <col min="3063" max="3063" width="7.44140625" style="2" customWidth="1"/>
    <col min="3064" max="3064" width="7.5546875" style="2" customWidth="1"/>
    <col min="3065" max="3065" width="7.109375" style="2" customWidth="1"/>
    <col min="3066" max="3066" width="17.44140625" style="2" customWidth="1"/>
    <col min="3067" max="3067" width="22.88671875" style="2" customWidth="1"/>
    <col min="3068" max="3068" width="18.109375" style="2" customWidth="1"/>
    <col min="3069" max="3069" width="15.6640625" style="2" customWidth="1"/>
    <col min="3070" max="3070" width="15.33203125" style="2" customWidth="1"/>
    <col min="3071" max="3071" width="16.33203125" style="2" customWidth="1"/>
    <col min="3072" max="3072" width="16.88671875" style="2" customWidth="1"/>
    <col min="3073" max="3073" width="16.5546875" style="2" customWidth="1"/>
    <col min="3074" max="3074" width="15.88671875" style="2" customWidth="1"/>
    <col min="3075" max="3075" width="15.44140625" style="2" customWidth="1"/>
    <col min="3076" max="3076" width="18.109375" style="2" customWidth="1"/>
    <col min="3077" max="3077" width="12.88671875" style="2" customWidth="1"/>
    <col min="3078" max="3078" width="12.6640625" style="2" bestFit="1" customWidth="1"/>
    <col min="3079" max="3079" width="16.88671875" style="2" customWidth="1"/>
    <col min="3080" max="3313" width="9.109375" style="2"/>
    <col min="3314" max="3314" width="21" style="2" customWidth="1"/>
    <col min="3315" max="3315" width="37.88671875" style="2" customWidth="1"/>
    <col min="3316" max="3316" width="33.44140625" style="2" customWidth="1"/>
    <col min="3317" max="3317" width="22" style="2" customWidth="1"/>
    <col min="3318" max="3318" width="21" style="2" customWidth="1"/>
    <col min="3319" max="3319" width="7.44140625" style="2" customWidth="1"/>
    <col min="3320" max="3320" width="7.5546875" style="2" customWidth="1"/>
    <col min="3321" max="3321" width="7.109375" style="2" customWidth="1"/>
    <col min="3322" max="3322" width="17.44140625" style="2" customWidth="1"/>
    <col min="3323" max="3323" width="22.88671875" style="2" customWidth="1"/>
    <col min="3324" max="3324" width="18.109375" style="2" customWidth="1"/>
    <col min="3325" max="3325" width="15.6640625" style="2" customWidth="1"/>
    <col min="3326" max="3326" width="15.33203125" style="2" customWidth="1"/>
    <col min="3327" max="3327" width="16.33203125" style="2" customWidth="1"/>
    <col min="3328" max="3328" width="16.88671875" style="2" customWidth="1"/>
    <col min="3329" max="3329" width="16.5546875" style="2" customWidth="1"/>
    <col min="3330" max="3330" width="15.88671875" style="2" customWidth="1"/>
    <col min="3331" max="3331" width="15.44140625" style="2" customWidth="1"/>
    <col min="3332" max="3332" width="18.109375" style="2" customWidth="1"/>
    <col min="3333" max="3333" width="12.88671875" style="2" customWidth="1"/>
    <col min="3334" max="3334" width="12.6640625" style="2" bestFit="1" customWidth="1"/>
    <col min="3335" max="3335" width="16.88671875" style="2" customWidth="1"/>
    <col min="3336" max="3569" width="9.109375" style="2"/>
    <col min="3570" max="3570" width="21" style="2" customWidth="1"/>
    <col min="3571" max="3571" width="37.88671875" style="2" customWidth="1"/>
    <col min="3572" max="3572" width="33.44140625" style="2" customWidth="1"/>
    <col min="3573" max="3573" width="22" style="2" customWidth="1"/>
    <col min="3574" max="3574" width="21" style="2" customWidth="1"/>
    <col min="3575" max="3575" width="7.44140625" style="2" customWidth="1"/>
    <col min="3576" max="3576" width="7.5546875" style="2" customWidth="1"/>
    <col min="3577" max="3577" width="7.109375" style="2" customWidth="1"/>
    <col min="3578" max="3578" width="17.44140625" style="2" customWidth="1"/>
    <col min="3579" max="3579" width="22.88671875" style="2" customWidth="1"/>
    <col min="3580" max="3580" width="18.109375" style="2" customWidth="1"/>
    <col min="3581" max="3581" width="15.6640625" style="2" customWidth="1"/>
    <col min="3582" max="3582" width="15.33203125" style="2" customWidth="1"/>
    <col min="3583" max="3583" width="16.33203125" style="2" customWidth="1"/>
    <col min="3584" max="3584" width="16.88671875" style="2" customWidth="1"/>
    <col min="3585" max="3585" width="16.5546875" style="2" customWidth="1"/>
    <col min="3586" max="3586" width="15.88671875" style="2" customWidth="1"/>
    <col min="3587" max="3587" width="15.44140625" style="2" customWidth="1"/>
    <col min="3588" max="3588" width="18.109375" style="2" customWidth="1"/>
    <col min="3589" max="3589" width="12.88671875" style="2" customWidth="1"/>
    <col min="3590" max="3590" width="12.6640625" style="2" bestFit="1" customWidth="1"/>
    <col min="3591" max="3591" width="16.88671875" style="2" customWidth="1"/>
    <col min="3592" max="3825" width="9.109375" style="2"/>
    <col min="3826" max="3826" width="21" style="2" customWidth="1"/>
    <col min="3827" max="3827" width="37.88671875" style="2" customWidth="1"/>
    <col min="3828" max="3828" width="33.44140625" style="2" customWidth="1"/>
    <col min="3829" max="3829" width="22" style="2" customWidth="1"/>
    <col min="3830" max="3830" width="21" style="2" customWidth="1"/>
    <col min="3831" max="3831" width="7.44140625" style="2" customWidth="1"/>
    <col min="3832" max="3832" width="7.5546875" style="2" customWidth="1"/>
    <col min="3833" max="3833" width="7.109375" style="2" customWidth="1"/>
    <col min="3834" max="3834" width="17.44140625" style="2" customWidth="1"/>
    <col min="3835" max="3835" width="22.88671875" style="2" customWidth="1"/>
    <col min="3836" max="3836" width="18.109375" style="2" customWidth="1"/>
    <col min="3837" max="3837" width="15.6640625" style="2" customWidth="1"/>
    <col min="3838" max="3838" width="15.33203125" style="2" customWidth="1"/>
    <col min="3839" max="3839" width="16.33203125" style="2" customWidth="1"/>
    <col min="3840" max="3840" width="16.88671875" style="2" customWidth="1"/>
    <col min="3841" max="3841" width="16.5546875" style="2" customWidth="1"/>
    <col min="3842" max="3842" width="15.88671875" style="2" customWidth="1"/>
    <col min="3843" max="3843" width="15.44140625" style="2" customWidth="1"/>
    <col min="3844" max="3844" width="18.109375" style="2" customWidth="1"/>
    <col min="3845" max="3845" width="12.88671875" style="2" customWidth="1"/>
    <col min="3846" max="3846" width="12.6640625" style="2" bestFit="1" customWidth="1"/>
    <col min="3847" max="3847" width="16.88671875" style="2" customWidth="1"/>
    <col min="3848" max="4081" width="9.109375" style="2"/>
    <col min="4082" max="4082" width="21" style="2" customWidth="1"/>
    <col min="4083" max="4083" width="37.88671875" style="2" customWidth="1"/>
    <col min="4084" max="4084" width="33.44140625" style="2" customWidth="1"/>
    <col min="4085" max="4085" width="22" style="2" customWidth="1"/>
    <col min="4086" max="4086" width="21" style="2" customWidth="1"/>
    <col min="4087" max="4087" width="7.44140625" style="2" customWidth="1"/>
    <col min="4088" max="4088" width="7.5546875" style="2" customWidth="1"/>
    <col min="4089" max="4089" width="7.109375" style="2" customWidth="1"/>
    <col min="4090" max="4090" width="17.44140625" style="2" customWidth="1"/>
    <col min="4091" max="4091" width="22.88671875" style="2" customWidth="1"/>
    <col min="4092" max="4092" width="18.109375" style="2" customWidth="1"/>
    <col min="4093" max="4093" width="15.6640625" style="2" customWidth="1"/>
    <col min="4094" max="4094" width="15.33203125" style="2" customWidth="1"/>
    <col min="4095" max="4095" width="16.33203125" style="2" customWidth="1"/>
    <col min="4096" max="4096" width="16.88671875" style="2" customWidth="1"/>
    <col min="4097" max="4097" width="16.5546875" style="2" customWidth="1"/>
    <col min="4098" max="4098" width="15.88671875" style="2" customWidth="1"/>
    <col min="4099" max="4099" width="15.44140625" style="2" customWidth="1"/>
    <col min="4100" max="4100" width="18.109375" style="2" customWidth="1"/>
    <col min="4101" max="4101" width="12.88671875" style="2" customWidth="1"/>
    <col min="4102" max="4102" width="12.6640625" style="2" bestFit="1" customWidth="1"/>
    <col min="4103" max="4103" width="16.88671875" style="2" customWidth="1"/>
    <col min="4104" max="4337" width="9.109375" style="2"/>
    <col min="4338" max="4338" width="21" style="2" customWidth="1"/>
    <col min="4339" max="4339" width="37.88671875" style="2" customWidth="1"/>
    <col min="4340" max="4340" width="33.44140625" style="2" customWidth="1"/>
    <col min="4341" max="4341" width="22" style="2" customWidth="1"/>
    <col min="4342" max="4342" width="21" style="2" customWidth="1"/>
    <col min="4343" max="4343" width="7.44140625" style="2" customWidth="1"/>
    <col min="4344" max="4344" width="7.5546875" style="2" customWidth="1"/>
    <col min="4345" max="4345" width="7.109375" style="2" customWidth="1"/>
    <col min="4346" max="4346" width="17.44140625" style="2" customWidth="1"/>
    <col min="4347" max="4347" width="22.88671875" style="2" customWidth="1"/>
    <col min="4348" max="4348" width="18.109375" style="2" customWidth="1"/>
    <col min="4349" max="4349" width="15.6640625" style="2" customWidth="1"/>
    <col min="4350" max="4350" width="15.33203125" style="2" customWidth="1"/>
    <col min="4351" max="4351" width="16.33203125" style="2" customWidth="1"/>
    <col min="4352" max="4352" width="16.88671875" style="2" customWidth="1"/>
    <col min="4353" max="4353" width="16.5546875" style="2" customWidth="1"/>
    <col min="4354" max="4354" width="15.88671875" style="2" customWidth="1"/>
    <col min="4355" max="4355" width="15.44140625" style="2" customWidth="1"/>
    <col min="4356" max="4356" width="18.109375" style="2" customWidth="1"/>
    <col min="4357" max="4357" width="12.88671875" style="2" customWidth="1"/>
    <col min="4358" max="4358" width="12.6640625" style="2" bestFit="1" customWidth="1"/>
    <col min="4359" max="4359" width="16.88671875" style="2" customWidth="1"/>
    <col min="4360" max="4593" width="9.109375" style="2"/>
    <col min="4594" max="4594" width="21" style="2" customWidth="1"/>
    <col min="4595" max="4595" width="37.88671875" style="2" customWidth="1"/>
    <col min="4596" max="4596" width="33.44140625" style="2" customWidth="1"/>
    <col min="4597" max="4597" width="22" style="2" customWidth="1"/>
    <col min="4598" max="4598" width="21" style="2" customWidth="1"/>
    <col min="4599" max="4599" width="7.44140625" style="2" customWidth="1"/>
    <col min="4600" max="4600" width="7.5546875" style="2" customWidth="1"/>
    <col min="4601" max="4601" width="7.109375" style="2" customWidth="1"/>
    <col min="4602" max="4602" width="17.44140625" style="2" customWidth="1"/>
    <col min="4603" max="4603" width="22.88671875" style="2" customWidth="1"/>
    <col min="4604" max="4604" width="18.109375" style="2" customWidth="1"/>
    <col min="4605" max="4605" width="15.6640625" style="2" customWidth="1"/>
    <col min="4606" max="4606" width="15.33203125" style="2" customWidth="1"/>
    <col min="4607" max="4607" width="16.33203125" style="2" customWidth="1"/>
    <col min="4608" max="4608" width="16.88671875" style="2" customWidth="1"/>
    <col min="4609" max="4609" width="16.5546875" style="2" customWidth="1"/>
    <col min="4610" max="4610" width="15.88671875" style="2" customWidth="1"/>
    <col min="4611" max="4611" width="15.44140625" style="2" customWidth="1"/>
    <col min="4612" max="4612" width="18.109375" style="2" customWidth="1"/>
    <col min="4613" max="4613" width="12.88671875" style="2" customWidth="1"/>
    <col min="4614" max="4614" width="12.6640625" style="2" bestFit="1" customWidth="1"/>
    <col min="4615" max="4615" width="16.88671875" style="2" customWidth="1"/>
    <col min="4616" max="4849" width="9.109375" style="2"/>
    <col min="4850" max="4850" width="21" style="2" customWidth="1"/>
    <col min="4851" max="4851" width="37.88671875" style="2" customWidth="1"/>
    <col min="4852" max="4852" width="33.44140625" style="2" customWidth="1"/>
    <col min="4853" max="4853" width="22" style="2" customWidth="1"/>
    <col min="4854" max="4854" width="21" style="2" customWidth="1"/>
    <col min="4855" max="4855" width="7.44140625" style="2" customWidth="1"/>
    <col min="4856" max="4856" width="7.5546875" style="2" customWidth="1"/>
    <col min="4857" max="4857" width="7.109375" style="2" customWidth="1"/>
    <col min="4858" max="4858" width="17.44140625" style="2" customWidth="1"/>
    <col min="4859" max="4859" width="22.88671875" style="2" customWidth="1"/>
    <col min="4860" max="4860" width="18.109375" style="2" customWidth="1"/>
    <col min="4861" max="4861" width="15.6640625" style="2" customWidth="1"/>
    <col min="4862" max="4862" width="15.33203125" style="2" customWidth="1"/>
    <col min="4863" max="4863" width="16.33203125" style="2" customWidth="1"/>
    <col min="4864" max="4864" width="16.88671875" style="2" customWidth="1"/>
    <col min="4865" max="4865" width="16.5546875" style="2" customWidth="1"/>
    <col min="4866" max="4866" width="15.88671875" style="2" customWidth="1"/>
    <col min="4867" max="4867" width="15.44140625" style="2" customWidth="1"/>
    <col min="4868" max="4868" width="18.109375" style="2" customWidth="1"/>
    <col min="4869" max="4869" width="12.88671875" style="2" customWidth="1"/>
    <col min="4870" max="4870" width="12.6640625" style="2" bestFit="1" customWidth="1"/>
    <col min="4871" max="4871" width="16.88671875" style="2" customWidth="1"/>
    <col min="4872" max="5105" width="9.109375" style="2"/>
    <col min="5106" max="5106" width="21" style="2" customWidth="1"/>
    <col min="5107" max="5107" width="37.88671875" style="2" customWidth="1"/>
    <col min="5108" max="5108" width="33.44140625" style="2" customWidth="1"/>
    <col min="5109" max="5109" width="22" style="2" customWidth="1"/>
    <col min="5110" max="5110" width="21" style="2" customWidth="1"/>
    <col min="5111" max="5111" width="7.44140625" style="2" customWidth="1"/>
    <col min="5112" max="5112" width="7.5546875" style="2" customWidth="1"/>
    <col min="5113" max="5113" width="7.109375" style="2" customWidth="1"/>
    <col min="5114" max="5114" width="17.44140625" style="2" customWidth="1"/>
    <col min="5115" max="5115" width="22.88671875" style="2" customWidth="1"/>
    <col min="5116" max="5116" width="18.109375" style="2" customWidth="1"/>
    <col min="5117" max="5117" width="15.6640625" style="2" customWidth="1"/>
    <col min="5118" max="5118" width="15.33203125" style="2" customWidth="1"/>
    <col min="5119" max="5119" width="16.33203125" style="2" customWidth="1"/>
    <col min="5120" max="5120" width="16.88671875" style="2" customWidth="1"/>
    <col min="5121" max="5121" width="16.5546875" style="2" customWidth="1"/>
    <col min="5122" max="5122" width="15.88671875" style="2" customWidth="1"/>
    <col min="5123" max="5123" width="15.44140625" style="2" customWidth="1"/>
    <col min="5124" max="5124" width="18.109375" style="2" customWidth="1"/>
    <col min="5125" max="5125" width="12.88671875" style="2" customWidth="1"/>
    <col min="5126" max="5126" width="12.6640625" style="2" bestFit="1" customWidth="1"/>
    <col min="5127" max="5127" width="16.88671875" style="2" customWidth="1"/>
    <col min="5128" max="5361" width="9.109375" style="2"/>
    <col min="5362" max="5362" width="21" style="2" customWidth="1"/>
    <col min="5363" max="5363" width="37.88671875" style="2" customWidth="1"/>
    <col min="5364" max="5364" width="33.44140625" style="2" customWidth="1"/>
    <col min="5365" max="5365" width="22" style="2" customWidth="1"/>
    <col min="5366" max="5366" width="21" style="2" customWidth="1"/>
    <col min="5367" max="5367" width="7.44140625" style="2" customWidth="1"/>
    <col min="5368" max="5368" width="7.5546875" style="2" customWidth="1"/>
    <col min="5369" max="5369" width="7.109375" style="2" customWidth="1"/>
    <col min="5370" max="5370" width="17.44140625" style="2" customWidth="1"/>
    <col min="5371" max="5371" width="22.88671875" style="2" customWidth="1"/>
    <col min="5372" max="5372" width="18.109375" style="2" customWidth="1"/>
    <col min="5373" max="5373" width="15.6640625" style="2" customWidth="1"/>
    <col min="5374" max="5374" width="15.33203125" style="2" customWidth="1"/>
    <col min="5375" max="5375" width="16.33203125" style="2" customWidth="1"/>
    <col min="5376" max="5376" width="16.88671875" style="2" customWidth="1"/>
    <col min="5377" max="5377" width="16.5546875" style="2" customWidth="1"/>
    <col min="5378" max="5378" width="15.88671875" style="2" customWidth="1"/>
    <col min="5379" max="5379" width="15.44140625" style="2" customWidth="1"/>
    <col min="5380" max="5380" width="18.109375" style="2" customWidth="1"/>
    <col min="5381" max="5381" width="12.88671875" style="2" customWidth="1"/>
    <col min="5382" max="5382" width="12.6640625" style="2" bestFit="1" customWidth="1"/>
    <col min="5383" max="5383" width="16.88671875" style="2" customWidth="1"/>
    <col min="5384" max="5617" width="9.109375" style="2"/>
    <col min="5618" max="5618" width="21" style="2" customWidth="1"/>
    <col min="5619" max="5619" width="37.88671875" style="2" customWidth="1"/>
    <col min="5620" max="5620" width="33.44140625" style="2" customWidth="1"/>
    <col min="5621" max="5621" width="22" style="2" customWidth="1"/>
    <col min="5622" max="5622" width="21" style="2" customWidth="1"/>
    <col min="5623" max="5623" width="7.44140625" style="2" customWidth="1"/>
    <col min="5624" max="5624" width="7.5546875" style="2" customWidth="1"/>
    <col min="5625" max="5625" width="7.109375" style="2" customWidth="1"/>
    <col min="5626" max="5626" width="17.44140625" style="2" customWidth="1"/>
    <col min="5627" max="5627" width="22.88671875" style="2" customWidth="1"/>
    <col min="5628" max="5628" width="18.109375" style="2" customWidth="1"/>
    <col min="5629" max="5629" width="15.6640625" style="2" customWidth="1"/>
    <col min="5630" max="5630" width="15.33203125" style="2" customWidth="1"/>
    <col min="5631" max="5631" width="16.33203125" style="2" customWidth="1"/>
    <col min="5632" max="5632" width="16.88671875" style="2" customWidth="1"/>
    <col min="5633" max="5633" width="16.5546875" style="2" customWidth="1"/>
    <col min="5634" max="5634" width="15.88671875" style="2" customWidth="1"/>
    <col min="5635" max="5635" width="15.44140625" style="2" customWidth="1"/>
    <col min="5636" max="5636" width="18.109375" style="2" customWidth="1"/>
    <col min="5637" max="5637" width="12.88671875" style="2" customWidth="1"/>
    <col min="5638" max="5638" width="12.6640625" style="2" bestFit="1" customWidth="1"/>
    <col min="5639" max="5639" width="16.88671875" style="2" customWidth="1"/>
    <col min="5640" max="5873" width="9.109375" style="2"/>
    <col min="5874" max="5874" width="21" style="2" customWidth="1"/>
    <col min="5875" max="5875" width="37.88671875" style="2" customWidth="1"/>
    <col min="5876" max="5876" width="33.44140625" style="2" customWidth="1"/>
    <col min="5877" max="5877" width="22" style="2" customWidth="1"/>
    <col min="5878" max="5878" width="21" style="2" customWidth="1"/>
    <col min="5879" max="5879" width="7.44140625" style="2" customWidth="1"/>
    <col min="5880" max="5880" width="7.5546875" style="2" customWidth="1"/>
    <col min="5881" max="5881" width="7.109375" style="2" customWidth="1"/>
    <col min="5882" max="5882" width="17.44140625" style="2" customWidth="1"/>
    <col min="5883" max="5883" width="22.88671875" style="2" customWidth="1"/>
    <col min="5884" max="5884" width="18.109375" style="2" customWidth="1"/>
    <col min="5885" max="5885" width="15.6640625" style="2" customWidth="1"/>
    <col min="5886" max="5886" width="15.33203125" style="2" customWidth="1"/>
    <col min="5887" max="5887" width="16.33203125" style="2" customWidth="1"/>
    <col min="5888" max="5888" width="16.88671875" style="2" customWidth="1"/>
    <col min="5889" max="5889" width="16.5546875" style="2" customWidth="1"/>
    <col min="5890" max="5890" width="15.88671875" style="2" customWidth="1"/>
    <col min="5891" max="5891" width="15.44140625" style="2" customWidth="1"/>
    <col min="5892" max="5892" width="18.109375" style="2" customWidth="1"/>
    <col min="5893" max="5893" width="12.88671875" style="2" customWidth="1"/>
    <col min="5894" max="5894" width="12.6640625" style="2" bestFit="1" customWidth="1"/>
    <col min="5895" max="5895" width="16.88671875" style="2" customWidth="1"/>
    <col min="5896" max="6129" width="9.109375" style="2"/>
    <col min="6130" max="6130" width="21" style="2" customWidth="1"/>
    <col min="6131" max="6131" width="37.88671875" style="2" customWidth="1"/>
    <col min="6132" max="6132" width="33.44140625" style="2" customWidth="1"/>
    <col min="6133" max="6133" width="22" style="2" customWidth="1"/>
    <col min="6134" max="6134" width="21" style="2" customWidth="1"/>
    <col min="6135" max="6135" width="7.44140625" style="2" customWidth="1"/>
    <col min="6136" max="6136" width="7.5546875" style="2" customWidth="1"/>
    <col min="6137" max="6137" width="7.109375" style="2" customWidth="1"/>
    <col min="6138" max="6138" width="17.44140625" style="2" customWidth="1"/>
    <col min="6139" max="6139" width="22.88671875" style="2" customWidth="1"/>
    <col min="6140" max="6140" width="18.109375" style="2" customWidth="1"/>
    <col min="6141" max="6141" width="15.6640625" style="2" customWidth="1"/>
    <col min="6142" max="6142" width="15.33203125" style="2" customWidth="1"/>
    <col min="6143" max="6143" width="16.33203125" style="2" customWidth="1"/>
    <col min="6144" max="6144" width="16.88671875" style="2" customWidth="1"/>
    <col min="6145" max="6145" width="16.5546875" style="2" customWidth="1"/>
    <col min="6146" max="6146" width="15.88671875" style="2" customWidth="1"/>
    <col min="6147" max="6147" width="15.44140625" style="2" customWidth="1"/>
    <col min="6148" max="6148" width="18.109375" style="2" customWidth="1"/>
    <col min="6149" max="6149" width="12.88671875" style="2" customWidth="1"/>
    <col min="6150" max="6150" width="12.6640625" style="2" bestFit="1" customWidth="1"/>
    <col min="6151" max="6151" width="16.88671875" style="2" customWidth="1"/>
    <col min="6152" max="6385" width="9.109375" style="2"/>
    <col min="6386" max="6386" width="21" style="2" customWidth="1"/>
    <col min="6387" max="6387" width="37.88671875" style="2" customWidth="1"/>
    <col min="6388" max="6388" width="33.44140625" style="2" customWidth="1"/>
    <col min="6389" max="6389" width="22" style="2" customWidth="1"/>
    <col min="6390" max="6390" width="21" style="2" customWidth="1"/>
    <col min="6391" max="6391" width="7.44140625" style="2" customWidth="1"/>
    <col min="6392" max="6392" width="7.5546875" style="2" customWidth="1"/>
    <col min="6393" max="6393" width="7.109375" style="2" customWidth="1"/>
    <col min="6394" max="6394" width="17.44140625" style="2" customWidth="1"/>
    <col min="6395" max="6395" width="22.88671875" style="2" customWidth="1"/>
    <col min="6396" max="6396" width="18.109375" style="2" customWidth="1"/>
    <col min="6397" max="6397" width="15.6640625" style="2" customWidth="1"/>
    <col min="6398" max="6398" width="15.33203125" style="2" customWidth="1"/>
    <col min="6399" max="6399" width="16.33203125" style="2" customWidth="1"/>
    <col min="6400" max="6400" width="16.88671875" style="2" customWidth="1"/>
    <col min="6401" max="6401" width="16.5546875" style="2" customWidth="1"/>
    <col min="6402" max="6402" width="15.88671875" style="2" customWidth="1"/>
    <col min="6403" max="6403" width="15.44140625" style="2" customWidth="1"/>
    <col min="6404" max="6404" width="18.109375" style="2" customWidth="1"/>
    <col min="6405" max="6405" width="12.88671875" style="2" customWidth="1"/>
    <col min="6406" max="6406" width="12.6640625" style="2" bestFit="1" customWidth="1"/>
    <col min="6407" max="6407" width="16.88671875" style="2" customWidth="1"/>
    <col min="6408" max="6641" width="9.109375" style="2"/>
    <col min="6642" max="6642" width="21" style="2" customWidth="1"/>
    <col min="6643" max="6643" width="37.88671875" style="2" customWidth="1"/>
    <col min="6644" max="6644" width="33.44140625" style="2" customWidth="1"/>
    <col min="6645" max="6645" width="22" style="2" customWidth="1"/>
    <col min="6646" max="6646" width="21" style="2" customWidth="1"/>
    <col min="6647" max="6647" width="7.44140625" style="2" customWidth="1"/>
    <col min="6648" max="6648" width="7.5546875" style="2" customWidth="1"/>
    <col min="6649" max="6649" width="7.109375" style="2" customWidth="1"/>
    <col min="6650" max="6650" width="17.44140625" style="2" customWidth="1"/>
    <col min="6651" max="6651" width="22.88671875" style="2" customWidth="1"/>
    <col min="6652" max="6652" width="18.109375" style="2" customWidth="1"/>
    <col min="6653" max="6653" width="15.6640625" style="2" customWidth="1"/>
    <col min="6654" max="6654" width="15.33203125" style="2" customWidth="1"/>
    <col min="6655" max="6655" width="16.33203125" style="2" customWidth="1"/>
    <col min="6656" max="6656" width="16.88671875" style="2" customWidth="1"/>
    <col min="6657" max="6657" width="16.5546875" style="2" customWidth="1"/>
    <col min="6658" max="6658" width="15.88671875" style="2" customWidth="1"/>
    <col min="6659" max="6659" width="15.44140625" style="2" customWidth="1"/>
    <col min="6660" max="6660" width="18.109375" style="2" customWidth="1"/>
    <col min="6661" max="6661" width="12.88671875" style="2" customWidth="1"/>
    <col min="6662" max="6662" width="12.6640625" style="2" bestFit="1" customWidth="1"/>
    <col min="6663" max="6663" width="16.88671875" style="2" customWidth="1"/>
    <col min="6664" max="6897" width="9.109375" style="2"/>
    <col min="6898" max="6898" width="21" style="2" customWidth="1"/>
    <col min="6899" max="6899" width="37.88671875" style="2" customWidth="1"/>
    <col min="6900" max="6900" width="33.44140625" style="2" customWidth="1"/>
    <col min="6901" max="6901" width="22" style="2" customWidth="1"/>
    <col min="6902" max="6902" width="21" style="2" customWidth="1"/>
    <col min="6903" max="6903" width="7.44140625" style="2" customWidth="1"/>
    <col min="6904" max="6904" width="7.5546875" style="2" customWidth="1"/>
    <col min="6905" max="6905" width="7.109375" style="2" customWidth="1"/>
    <col min="6906" max="6906" width="17.44140625" style="2" customWidth="1"/>
    <col min="6907" max="6907" width="22.88671875" style="2" customWidth="1"/>
    <col min="6908" max="6908" width="18.109375" style="2" customWidth="1"/>
    <col min="6909" max="6909" width="15.6640625" style="2" customWidth="1"/>
    <col min="6910" max="6910" width="15.33203125" style="2" customWidth="1"/>
    <col min="6911" max="6911" width="16.33203125" style="2" customWidth="1"/>
    <col min="6912" max="6912" width="16.88671875" style="2" customWidth="1"/>
    <col min="6913" max="6913" width="16.5546875" style="2" customWidth="1"/>
    <col min="6914" max="6914" width="15.88671875" style="2" customWidth="1"/>
    <col min="6915" max="6915" width="15.44140625" style="2" customWidth="1"/>
    <col min="6916" max="6916" width="18.109375" style="2" customWidth="1"/>
    <col min="6917" max="6917" width="12.88671875" style="2" customWidth="1"/>
    <col min="6918" max="6918" width="12.6640625" style="2" bestFit="1" customWidth="1"/>
    <col min="6919" max="6919" width="16.88671875" style="2" customWidth="1"/>
    <col min="6920" max="7153" width="9.109375" style="2"/>
    <col min="7154" max="7154" width="21" style="2" customWidth="1"/>
    <col min="7155" max="7155" width="37.88671875" style="2" customWidth="1"/>
    <col min="7156" max="7156" width="33.44140625" style="2" customWidth="1"/>
    <col min="7157" max="7157" width="22" style="2" customWidth="1"/>
    <col min="7158" max="7158" width="21" style="2" customWidth="1"/>
    <col min="7159" max="7159" width="7.44140625" style="2" customWidth="1"/>
    <col min="7160" max="7160" width="7.5546875" style="2" customWidth="1"/>
    <col min="7161" max="7161" width="7.109375" style="2" customWidth="1"/>
    <col min="7162" max="7162" width="17.44140625" style="2" customWidth="1"/>
    <col min="7163" max="7163" width="22.88671875" style="2" customWidth="1"/>
    <col min="7164" max="7164" width="18.109375" style="2" customWidth="1"/>
    <col min="7165" max="7165" width="15.6640625" style="2" customWidth="1"/>
    <col min="7166" max="7166" width="15.33203125" style="2" customWidth="1"/>
    <col min="7167" max="7167" width="16.33203125" style="2" customWidth="1"/>
    <col min="7168" max="7168" width="16.88671875" style="2" customWidth="1"/>
    <col min="7169" max="7169" width="16.5546875" style="2" customWidth="1"/>
    <col min="7170" max="7170" width="15.88671875" style="2" customWidth="1"/>
    <col min="7171" max="7171" width="15.44140625" style="2" customWidth="1"/>
    <col min="7172" max="7172" width="18.109375" style="2" customWidth="1"/>
    <col min="7173" max="7173" width="12.88671875" style="2" customWidth="1"/>
    <col min="7174" max="7174" width="12.6640625" style="2" bestFit="1" customWidth="1"/>
    <col min="7175" max="7175" width="16.88671875" style="2" customWidth="1"/>
    <col min="7176" max="7409" width="9.109375" style="2"/>
    <col min="7410" max="7410" width="21" style="2" customWidth="1"/>
    <col min="7411" max="7411" width="37.88671875" style="2" customWidth="1"/>
    <col min="7412" max="7412" width="33.44140625" style="2" customWidth="1"/>
    <col min="7413" max="7413" width="22" style="2" customWidth="1"/>
    <col min="7414" max="7414" width="21" style="2" customWidth="1"/>
    <col min="7415" max="7415" width="7.44140625" style="2" customWidth="1"/>
    <col min="7416" max="7416" width="7.5546875" style="2" customWidth="1"/>
    <col min="7417" max="7417" width="7.109375" style="2" customWidth="1"/>
    <col min="7418" max="7418" width="17.44140625" style="2" customWidth="1"/>
    <col min="7419" max="7419" width="22.88671875" style="2" customWidth="1"/>
    <col min="7420" max="7420" width="18.109375" style="2" customWidth="1"/>
    <col min="7421" max="7421" width="15.6640625" style="2" customWidth="1"/>
    <col min="7422" max="7422" width="15.33203125" style="2" customWidth="1"/>
    <col min="7423" max="7423" width="16.33203125" style="2" customWidth="1"/>
    <col min="7424" max="7424" width="16.88671875" style="2" customWidth="1"/>
    <col min="7425" max="7425" width="16.5546875" style="2" customWidth="1"/>
    <col min="7426" max="7426" width="15.88671875" style="2" customWidth="1"/>
    <col min="7427" max="7427" width="15.44140625" style="2" customWidth="1"/>
    <col min="7428" max="7428" width="18.109375" style="2" customWidth="1"/>
    <col min="7429" max="7429" width="12.88671875" style="2" customWidth="1"/>
    <col min="7430" max="7430" width="12.6640625" style="2" bestFit="1" customWidth="1"/>
    <col min="7431" max="7431" width="16.88671875" style="2" customWidth="1"/>
    <col min="7432" max="7665" width="9.109375" style="2"/>
    <col min="7666" max="7666" width="21" style="2" customWidth="1"/>
    <col min="7667" max="7667" width="37.88671875" style="2" customWidth="1"/>
    <col min="7668" max="7668" width="33.44140625" style="2" customWidth="1"/>
    <col min="7669" max="7669" width="22" style="2" customWidth="1"/>
    <col min="7670" max="7670" width="21" style="2" customWidth="1"/>
    <col min="7671" max="7671" width="7.44140625" style="2" customWidth="1"/>
    <col min="7672" max="7672" width="7.5546875" style="2" customWidth="1"/>
    <col min="7673" max="7673" width="7.109375" style="2" customWidth="1"/>
    <col min="7674" max="7674" width="17.44140625" style="2" customWidth="1"/>
    <col min="7675" max="7675" width="22.88671875" style="2" customWidth="1"/>
    <col min="7676" max="7676" width="18.109375" style="2" customWidth="1"/>
    <col min="7677" max="7677" width="15.6640625" style="2" customWidth="1"/>
    <col min="7678" max="7678" width="15.33203125" style="2" customWidth="1"/>
    <col min="7679" max="7679" width="16.33203125" style="2" customWidth="1"/>
    <col min="7680" max="7680" width="16.88671875" style="2" customWidth="1"/>
    <col min="7681" max="7681" width="16.5546875" style="2" customWidth="1"/>
    <col min="7682" max="7682" width="15.88671875" style="2" customWidth="1"/>
    <col min="7683" max="7683" width="15.44140625" style="2" customWidth="1"/>
    <col min="7684" max="7684" width="18.109375" style="2" customWidth="1"/>
    <col min="7685" max="7685" width="12.88671875" style="2" customWidth="1"/>
    <col min="7686" max="7686" width="12.6640625" style="2" bestFit="1" customWidth="1"/>
    <col min="7687" max="7687" width="16.88671875" style="2" customWidth="1"/>
    <col min="7688" max="7921" width="9.109375" style="2"/>
    <col min="7922" max="7922" width="21" style="2" customWidth="1"/>
    <col min="7923" max="7923" width="37.88671875" style="2" customWidth="1"/>
    <col min="7924" max="7924" width="33.44140625" style="2" customWidth="1"/>
    <col min="7925" max="7925" width="22" style="2" customWidth="1"/>
    <col min="7926" max="7926" width="21" style="2" customWidth="1"/>
    <col min="7927" max="7927" width="7.44140625" style="2" customWidth="1"/>
    <col min="7928" max="7928" width="7.5546875" style="2" customWidth="1"/>
    <col min="7929" max="7929" width="7.109375" style="2" customWidth="1"/>
    <col min="7930" max="7930" width="17.44140625" style="2" customWidth="1"/>
    <col min="7931" max="7931" width="22.88671875" style="2" customWidth="1"/>
    <col min="7932" max="7932" width="18.109375" style="2" customWidth="1"/>
    <col min="7933" max="7933" width="15.6640625" style="2" customWidth="1"/>
    <col min="7934" max="7934" width="15.33203125" style="2" customWidth="1"/>
    <col min="7935" max="7935" width="16.33203125" style="2" customWidth="1"/>
    <col min="7936" max="7936" width="16.88671875" style="2" customWidth="1"/>
    <col min="7937" max="7937" width="16.5546875" style="2" customWidth="1"/>
    <col min="7938" max="7938" width="15.88671875" style="2" customWidth="1"/>
    <col min="7939" max="7939" width="15.44140625" style="2" customWidth="1"/>
    <col min="7940" max="7940" width="18.109375" style="2" customWidth="1"/>
    <col min="7941" max="7941" width="12.88671875" style="2" customWidth="1"/>
    <col min="7942" max="7942" width="12.6640625" style="2" bestFit="1" customWidth="1"/>
    <col min="7943" max="7943" width="16.88671875" style="2" customWidth="1"/>
    <col min="7944" max="8177" width="9.109375" style="2"/>
    <col min="8178" max="8178" width="21" style="2" customWidth="1"/>
    <col min="8179" max="8179" width="37.88671875" style="2" customWidth="1"/>
    <col min="8180" max="8180" width="33.44140625" style="2" customWidth="1"/>
    <col min="8181" max="8181" width="22" style="2" customWidth="1"/>
    <col min="8182" max="8182" width="21" style="2" customWidth="1"/>
    <col min="8183" max="8183" width="7.44140625" style="2" customWidth="1"/>
    <col min="8184" max="8184" width="7.5546875" style="2" customWidth="1"/>
    <col min="8185" max="8185" width="7.109375" style="2" customWidth="1"/>
    <col min="8186" max="8186" width="17.44140625" style="2" customWidth="1"/>
    <col min="8187" max="8187" width="22.88671875" style="2" customWidth="1"/>
    <col min="8188" max="8188" width="18.109375" style="2" customWidth="1"/>
    <col min="8189" max="8189" width="15.6640625" style="2" customWidth="1"/>
    <col min="8190" max="8190" width="15.33203125" style="2" customWidth="1"/>
    <col min="8191" max="8191" width="16.33203125" style="2" customWidth="1"/>
    <col min="8192" max="8192" width="16.88671875" style="2" customWidth="1"/>
    <col min="8193" max="8193" width="16.5546875" style="2" customWidth="1"/>
    <col min="8194" max="8194" width="15.88671875" style="2" customWidth="1"/>
    <col min="8195" max="8195" width="15.44140625" style="2" customWidth="1"/>
    <col min="8196" max="8196" width="18.109375" style="2" customWidth="1"/>
    <col min="8197" max="8197" width="12.88671875" style="2" customWidth="1"/>
    <col min="8198" max="8198" width="12.6640625" style="2" bestFit="1" customWidth="1"/>
    <col min="8199" max="8199" width="16.88671875" style="2" customWidth="1"/>
    <col min="8200" max="8433" width="9.109375" style="2"/>
    <col min="8434" max="8434" width="21" style="2" customWidth="1"/>
    <col min="8435" max="8435" width="37.88671875" style="2" customWidth="1"/>
    <col min="8436" max="8436" width="33.44140625" style="2" customWidth="1"/>
    <col min="8437" max="8437" width="22" style="2" customWidth="1"/>
    <col min="8438" max="8438" width="21" style="2" customWidth="1"/>
    <col min="8439" max="8439" width="7.44140625" style="2" customWidth="1"/>
    <col min="8440" max="8440" width="7.5546875" style="2" customWidth="1"/>
    <col min="8441" max="8441" width="7.109375" style="2" customWidth="1"/>
    <col min="8442" max="8442" width="17.44140625" style="2" customWidth="1"/>
    <col min="8443" max="8443" width="22.88671875" style="2" customWidth="1"/>
    <col min="8444" max="8444" width="18.109375" style="2" customWidth="1"/>
    <col min="8445" max="8445" width="15.6640625" style="2" customWidth="1"/>
    <col min="8446" max="8446" width="15.33203125" style="2" customWidth="1"/>
    <col min="8447" max="8447" width="16.33203125" style="2" customWidth="1"/>
    <col min="8448" max="8448" width="16.88671875" style="2" customWidth="1"/>
    <col min="8449" max="8449" width="16.5546875" style="2" customWidth="1"/>
    <col min="8450" max="8450" width="15.88671875" style="2" customWidth="1"/>
    <col min="8451" max="8451" width="15.44140625" style="2" customWidth="1"/>
    <col min="8452" max="8452" width="18.109375" style="2" customWidth="1"/>
    <col min="8453" max="8453" width="12.88671875" style="2" customWidth="1"/>
    <col min="8454" max="8454" width="12.6640625" style="2" bestFit="1" customWidth="1"/>
    <col min="8455" max="8455" width="16.88671875" style="2" customWidth="1"/>
    <col min="8456" max="8689" width="9.109375" style="2"/>
    <col min="8690" max="8690" width="21" style="2" customWidth="1"/>
    <col min="8691" max="8691" width="37.88671875" style="2" customWidth="1"/>
    <col min="8692" max="8692" width="33.44140625" style="2" customWidth="1"/>
    <col min="8693" max="8693" width="22" style="2" customWidth="1"/>
    <col min="8694" max="8694" width="21" style="2" customWidth="1"/>
    <col min="8695" max="8695" width="7.44140625" style="2" customWidth="1"/>
    <col min="8696" max="8696" width="7.5546875" style="2" customWidth="1"/>
    <col min="8697" max="8697" width="7.109375" style="2" customWidth="1"/>
    <col min="8698" max="8698" width="17.44140625" style="2" customWidth="1"/>
    <col min="8699" max="8699" width="22.88671875" style="2" customWidth="1"/>
    <col min="8700" max="8700" width="18.109375" style="2" customWidth="1"/>
    <col min="8701" max="8701" width="15.6640625" style="2" customWidth="1"/>
    <col min="8702" max="8702" width="15.33203125" style="2" customWidth="1"/>
    <col min="8703" max="8703" width="16.33203125" style="2" customWidth="1"/>
    <col min="8704" max="8704" width="16.88671875" style="2" customWidth="1"/>
    <col min="8705" max="8705" width="16.5546875" style="2" customWidth="1"/>
    <col min="8706" max="8706" width="15.88671875" style="2" customWidth="1"/>
    <col min="8707" max="8707" width="15.44140625" style="2" customWidth="1"/>
    <col min="8708" max="8708" width="18.109375" style="2" customWidth="1"/>
    <col min="8709" max="8709" width="12.88671875" style="2" customWidth="1"/>
    <col min="8710" max="8710" width="12.6640625" style="2" bestFit="1" customWidth="1"/>
    <col min="8711" max="8711" width="16.88671875" style="2" customWidth="1"/>
    <col min="8712" max="8945" width="9.109375" style="2"/>
    <col min="8946" max="8946" width="21" style="2" customWidth="1"/>
    <col min="8947" max="8947" width="37.88671875" style="2" customWidth="1"/>
    <col min="8948" max="8948" width="33.44140625" style="2" customWidth="1"/>
    <col min="8949" max="8949" width="22" style="2" customWidth="1"/>
    <col min="8950" max="8950" width="21" style="2" customWidth="1"/>
    <col min="8951" max="8951" width="7.44140625" style="2" customWidth="1"/>
    <col min="8952" max="8952" width="7.5546875" style="2" customWidth="1"/>
    <col min="8953" max="8953" width="7.109375" style="2" customWidth="1"/>
    <col min="8954" max="8954" width="17.44140625" style="2" customWidth="1"/>
    <col min="8955" max="8955" width="22.88671875" style="2" customWidth="1"/>
    <col min="8956" max="8956" width="18.109375" style="2" customWidth="1"/>
    <col min="8957" max="8957" width="15.6640625" style="2" customWidth="1"/>
    <col min="8958" max="8958" width="15.33203125" style="2" customWidth="1"/>
    <col min="8959" max="8959" width="16.33203125" style="2" customWidth="1"/>
    <col min="8960" max="8960" width="16.88671875" style="2" customWidth="1"/>
    <col min="8961" max="8961" width="16.5546875" style="2" customWidth="1"/>
    <col min="8962" max="8962" width="15.88671875" style="2" customWidth="1"/>
    <col min="8963" max="8963" width="15.44140625" style="2" customWidth="1"/>
    <col min="8964" max="8964" width="18.109375" style="2" customWidth="1"/>
    <col min="8965" max="8965" width="12.88671875" style="2" customWidth="1"/>
    <col min="8966" max="8966" width="12.6640625" style="2" bestFit="1" customWidth="1"/>
    <col min="8967" max="8967" width="16.88671875" style="2" customWidth="1"/>
    <col min="8968" max="9201" width="9.109375" style="2"/>
    <col min="9202" max="9202" width="21" style="2" customWidth="1"/>
    <col min="9203" max="9203" width="37.88671875" style="2" customWidth="1"/>
    <col min="9204" max="9204" width="33.44140625" style="2" customWidth="1"/>
    <col min="9205" max="9205" width="22" style="2" customWidth="1"/>
    <col min="9206" max="9206" width="21" style="2" customWidth="1"/>
    <col min="9207" max="9207" width="7.44140625" style="2" customWidth="1"/>
    <col min="9208" max="9208" width="7.5546875" style="2" customWidth="1"/>
    <col min="9209" max="9209" width="7.109375" style="2" customWidth="1"/>
    <col min="9210" max="9210" width="17.44140625" style="2" customWidth="1"/>
    <col min="9211" max="9211" width="22.88671875" style="2" customWidth="1"/>
    <col min="9212" max="9212" width="18.109375" style="2" customWidth="1"/>
    <col min="9213" max="9213" width="15.6640625" style="2" customWidth="1"/>
    <col min="9214" max="9214" width="15.33203125" style="2" customWidth="1"/>
    <col min="9215" max="9215" width="16.33203125" style="2" customWidth="1"/>
    <col min="9216" max="9216" width="16.88671875" style="2" customWidth="1"/>
    <col min="9217" max="9217" width="16.5546875" style="2" customWidth="1"/>
    <col min="9218" max="9218" width="15.88671875" style="2" customWidth="1"/>
    <col min="9219" max="9219" width="15.44140625" style="2" customWidth="1"/>
    <col min="9220" max="9220" width="18.109375" style="2" customWidth="1"/>
    <col min="9221" max="9221" width="12.88671875" style="2" customWidth="1"/>
    <col min="9222" max="9222" width="12.6640625" style="2" bestFit="1" customWidth="1"/>
    <col min="9223" max="9223" width="16.88671875" style="2" customWidth="1"/>
    <col min="9224" max="9457" width="9.109375" style="2"/>
    <col min="9458" max="9458" width="21" style="2" customWidth="1"/>
    <col min="9459" max="9459" width="37.88671875" style="2" customWidth="1"/>
    <col min="9460" max="9460" width="33.44140625" style="2" customWidth="1"/>
    <col min="9461" max="9461" width="22" style="2" customWidth="1"/>
    <col min="9462" max="9462" width="21" style="2" customWidth="1"/>
    <col min="9463" max="9463" width="7.44140625" style="2" customWidth="1"/>
    <col min="9464" max="9464" width="7.5546875" style="2" customWidth="1"/>
    <col min="9465" max="9465" width="7.109375" style="2" customWidth="1"/>
    <col min="9466" max="9466" width="17.44140625" style="2" customWidth="1"/>
    <col min="9467" max="9467" width="22.88671875" style="2" customWidth="1"/>
    <col min="9468" max="9468" width="18.109375" style="2" customWidth="1"/>
    <col min="9469" max="9469" width="15.6640625" style="2" customWidth="1"/>
    <col min="9470" max="9470" width="15.33203125" style="2" customWidth="1"/>
    <col min="9471" max="9471" width="16.33203125" style="2" customWidth="1"/>
    <col min="9472" max="9472" width="16.88671875" style="2" customWidth="1"/>
    <col min="9473" max="9473" width="16.5546875" style="2" customWidth="1"/>
    <col min="9474" max="9474" width="15.88671875" style="2" customWidth="1"/>
    <col min="9475" max="9475" width="15.44140625" style="2" customWidth="1"/>
    <col min="9476" max="9476" width="18.109375" style="2" customWidth="1"/>
    <col min="9477" max="9477" width="12.88671875" style="2" customWidth="1"/>
    <col min="9478" max="9478" width="12.6640625" style="2" bestFit="1" customWidth="1"/>
    <col min="9479" max="9479" width="16.88671875" style="2" customWidth="1"/>
    <col min="9480" max="9713" width="9.109375" style="2"/>
    <col min="9714" max="9714" width="21" style="2" customWidth="1"/>
    <col min="9715" max="9715" width="37.88671875" style="2" customWidth="1"/>
    <col min="9716" max="9716" width="33.44140625" style="2" customWidth="1"/>
    <col min="9717" max="9717" width="22" style="2" customWidth="1"/>
    <col min="9718" max="9718" width="21" style="2" customWidth="1"/>
    <col min="9719" max="9719" width="7.44140625" style="2" customWidth="1"/>
    <col min="9720" max="9720" width="7.5546875" style="2" customWidth="1"/>
    <col min="9721" max="9721" width="7.109375" style="2" customWidth="1"/>
    <col min="9722" max="9722" width="17.44140625" style="2" customWidth="1"/>
    <col min="9723" max="9723" width="22.88671875" style="2" customWidth="1"/>
    <col min="9724" max="9724" width="18.109375" style="2" customWidth="1"/>
    <col min="9725" max="9725" width="15.6640625" style="2" customWidth="1"/>
    <col min="9726" max="9726" width="15.33203125" style="2" customWidth="1"/>
    <col min="9727" max="9727" width="16.33203125" style="2" customWidth="1"/>
    <col min="9728" max="9728" width="16.88671875" style="2" customWidth="1"/>
    <col min="9729" max="9729" width="16.5546875" style="2" customWidth="1"/>
    <col min="9730" max="9730" width="15.88671875" style="2" customWidth="1"/>
    <col min="9731" max="9731" width="15.44140625" style="2" customWidth="1"/>
    <col min="9732" max="9732" width="18.109375" style="2" customWidth="1"/>
    <col min="9733" max="9733" width="12.88671875" style="2" customWidth="1"/>
    <col min="9734" max="9734" width="12.6640625" style="2" bestFit="1" customWidth="1"/>
    <col min="9735" max="9735" width="16.88671875" style="2" customWidth="1"/>
    <col min="9736" max="9969" width="9.109375" style="2"/>
    <col min="9970" max="9970" width="21" style="2" customWidth="1"/>
    <col min="9971" max="9971" width="37.88671875" style="2" customWidth="1"/>
    <col min="9972" max="9972" width="33.44140625" style="2" customWidth="1"/>
    <col min="9973" max="9973" width="22" style="2" customWidth="1"/>
    <col min="9974" max="9974" width="21" style="2" customWidth="1"/>
    <col min="9975" max="9975" width="7.44140625" style="2" customWidth="1"/>
    <col min="9976" max="9976" width="7.5546875" style="2" customWidth="1"/>
    <col min="9977" max="9977" width="7.109375" style="2" customWidth="1"/>
    <col min="9978" max="9978" width="17.44140625" style="2" customWidth="1"/>
    <col min="9979" max="9979" width="22.88671875" style="2" customWidth="1"/>
    <col min="9980" max="9980" width="18.109375" style="2" customWidth="1"/>
    <col min="9981" max="9981" width="15.6640625" style="2" customWidth="1"/>
    <col min="9982" max="9982" width="15.33203125" style="2" customWidth="1"/>
    <col min="9983" max="9983" width="16.33203125" style="2" customWidth="1"/>
    <col min="9984" max="9984" width="16.88671875" style="2" customWidth="1"/>
    <col min="9985" max="9985" width="16.5546875" style="2" customWidth="1"/>
    <col min="9986" max="9986" width="15.88671875" style="2" customWidth="1"/>
    <col min="9987" max="9987" width="15.44140625" style="2" customWidth="1"/>
    <col min="9988" max="9988" width="18.109375" style="2" customWidth="1"/>
    <col min="9989" max="9989" width="12.88671875" style="2" customWidth="1"/>
    <col min="9990" max="9990" width="12.6640625" style="2" bestFit="1" customWidth="1"/>
    <col min="9991" max="9991" width="16.88671875" style="2" customWidth="1"/>
    <col min="9992" max="10225" width="9.109375" style="2"/>
    <col min="10226" max="10226" width="21" style="2" customWidth="1"/>
    <col min="10227" max="10227" width="37.88671875" style="2" customWidth="1"/>
    <col min="10228" max="10228" width="33.44140625" style="2" customWidth="1"/>
    <col min="10229" max="10229" width="22" style="2" customWidth="1"/>
    <col min="10230" max="10230" width="21" style="2" customWidth="1"/>
    <col min="10231" max="10231" width="7.44140625" style="2" customWidth="1"/>
    <col min="10232" max="10232" width="7.5546875" style="2" customWidth="1"/>
    <col min="10233" max="10233" width="7.109375" style="2" customWidth="1"/>
    <col min="10234" max="10234" width="17.44140625" style="2" customWidth="1"/>
    <col min="10235" max="10235" width="22.88671875" style="2" customWidth="1"/>
    <col min="10236" max="10236" width="18.109375" style="2" customWidth="1"/>
    <col min="10237" max="10237" width="15.6640625" style="2" customWidth="1"/>
    <col min="10238" max="10238" width="15.33203125" style="2" customWidth="1"/>
    <col min="10239" max="10239" width="16.33203125" style="2" customWidth="1"/>
    <col min="10240" max="10240" width="16.88671875" style="2" customWidth="1"/>
    <col min="10241" max="10241" width="16.5546875" style="2" customWidth="1"/>
    <col min="10242" max="10242" width="15.88671875" style="2" customWidth="1"/>
    <col min="10243" max="10243" width="15.44140625" style="2" customWidth="1"/>
    <col min="10244" max="10244" width="18.109375" style="2" customWidth="1"/>
    <col min="10245" max="10245" width="12.88671875" style="2" customWidth="1"/>
    <col min="10246" max="10246" width="12.6640625" style="2" bestFit="1" customWidth="1"/>
    <col min="10247" max="10247" width="16.88671875" style="2" customWidth="1"/>
    <col min="10248" max="10481" width="9.109375" style="2"/>
    <col min="10482" max="10482" width="21" style="2" customWidth="1"/>
    <col min="10483" max="10483" width="37.88671875" style="2" customWidth="1"/>
    <col min="10484" max="10484" width="33.44140625" style="2" customWidth="1"/>
    <col min="10485" max="10485" width="22" style="2" customWidth="1"/>
    <col min="10486" max="10486" width="21" style="2" customWidth="1"/>
    <col min="10487" max="10487" width="7.44140625" style="2" customWidth="1"/>
    <col min="10488" max="10488" width="7.5546875" style="2" customWidth="1"/>
    <col min="10489" max="10489" width="7.109375" style="2" customWidth="1"/>
    <col min="10490" max="10490" width="17.44140625" style="2" customWidth="1"/>
    <col min="10491" max="10491" width="22.88671875" style="2" customWidth="1"/>
    <col min="10492" max="10492" width="18.109375" style="2" customWidth="1"/>
    <col min="10493" max="10493" width="15.6640625" style="2" customWidth="1"/>
    <col min="10494" max="10494" width="15.33203125" style="2" customWidth="1"/>
    <col min="10495" max="10495" width="16.33203125" style="2" customWidth="1"/>
    <col min="10496" max="10496" width="16.88671875" style="2" customWidth="1"/>
    <col min="10497" max="10497" width="16.5546875" style="2" customWidth="1"/>
    <col min="10498" max="10498" width="15.88671875" style="2" customWidth="1"/>
    <col min="10499" max="10499" width="15.44140625" style="2" customWidth="1"/>
    <col min="10500" max="10500" width="18.109375" style="2" customWidth="1"/>
    <col min="10501" max="10501" width="12.88671875" style="2" customWidth="1"/>
    <col min="10502" max="10502" width="12.6640625" style="2" bestFit="1" customWidth="1"/>
    <col min="10503" max="10503" width="16.88671875" style="2" customWidth="1"/>
    <col min="10504" max="10737" width="9.109375" style="2"/>
    <col min="10738" max="10738" width="21" style="2" customWidth="1"/>
    <col min="10739" max="10739" width="37.88671875" style="2" customWidth="1"/>
    <col min="10740" max="10740" width="33.44140625" style="2" customWidth="1"/>
    <col min="10741" max="10741" width="22" style="2" customWidth="1"/>
    <col min="10742" max="10742" width="21" style="2" customWidth="1"/>
    <col min="10743" max="10743" width="7.44140625" style="2" customWidth="1"/>
    <col min="10744" max="10744" width="7.5546875" style="2" customWidth="1"/>
    <col min="10745" max="10745" width="7.109375" style="2" customWidth="1"/>
    <col min="10746" max="10746" width="17.44140625" style="2" customWidth="1"/>
    <col min="10747" max="10747" width="22.88671875" style="2" customWidth="1"/>
    <col min="10748" max="10748" width="18.109375" style="2" customWidth="1"/>
    <col min="10749" max="10749" width="15.6640625" style="2" customWidth="1"/>
    <col min="10750" max="10750" width="15.33203125" style="2" customWidth="1"/>
    <col min="10751" max="10751" width="16.33203125" style="2" customWidth="1"/>
    <col min="10752" max="10752" width="16.88671875" style="2" customWidth="1"/>
    <col min="10753" max="10753" width="16.5546875" style="2" customWidth="1"/>
    <col min="10754" max="10754" width="15.88671875" style="2" customWidth="1"/>
    <col min="10755" max="10755" width="15.44140625" style="2" customWidth="1"/>
    <col min="10756" max="10756" width="18.109375" style="2" customWidth="1"/>
    <col min="10757" max="10757" width="12.88671875" style="2" customWidth="1"/>
    <col min="10758" max="10758" width="12.6640625" style="2" bestFit="1" customWidth="1"/>
    <col min="10759" max="10759" width="16.88671875" style="2" customWidth="1"/>
    <col min="10760" max="10993" width="9.109375" style="2"/>
    <col min="10994" max="10994" width="21" style="2" customWidth="1"/>
    <col min="10995" max="10995" width="37.88671875" style="2" customWidth="1"/>
    <col min="10996" max="10996" width="33.44140625" style="2" customWidth="1"/>
    <col min="10997" max="10997" width="22" style="2" customWidth="1"/>
    <col min="10998" max="10998" width="21" style="2" customWidth="1"/>
    <col min="10999" max="10999" width="7.44140625" style="2" customWidth="1"/>
    <col min="11000" max="11000" width="7.5546875" style="2" customWidth="1"/>
    <col min="11001" max="11001" width="7.109375" style="2" customWidth="1"/>
    <col min="11002" max="11002" width="17.44140625" style="2" customWidth="1"/>
    <col min="11003" max="11003" width="22.88671875" style="2" customWidth="1"/>
    <col min="11004" max="11004" width="18.109375" style="2" customWidth="1"/>
    <col min="11005" max="11005" width="15.6640625" style="2" customWidth="1"/>
    <col min="11006" max="11006" width="15.33203125" style="2" customWidth="1"/>
    <col min="11007" max="11007" width="16.33203125" style="2" customWidth="1"/>
    <col min="11008" max="11008" width="16.88671875" style="2" customWidth="1"/>
    <col min="11009" max="11009" width="16.5546875" style="2" customWidth="1"/>
    <col min="11010" max="11010" width="15.88671875" style="2" customWidth="1"/>
    <col min="11011" max="11011" width="15.44140625" style="2" customWidth="1"/>
    <col min="11012" max="11012" width="18.109375" style="2" customWidth="1"/>
    <col min="11013" max="11013" width="12.88671875" style="2" customWidth="1"/>
    <col min="11014" max="11014" width="12.6640625" style="2" bestFit="1" customWidth="1"/>
    <col min="11015" max="11015" width="16.88671875" style="2" customWidth="1"/>
    <col min="11016" max="11249" width="9.109375" style="2"/>
    <col min="11250" max="11250" width="21" style="2" customWidth="1"/>
    <col min="11251" max="11251" width="37.88671875" style="2" customWidth="1"/>
    <col min="11252" max="11252" width="33.44140625" style="2" customWidth="1"/>
    <col min="11253" max="11253" width="22" style="2" customWidth="1"/>
    <col min="11254" max="11254" width="21" style="2" customWidth="1"/>
    <col min="11255" max="11255" width="7.44140625" style="2" customWidth="1"/>
    <col min="11256" max="11256" width="7.5546875" style="2" customWidth="1"/>
    <col min="11257" max="11257" width="7.109375" style="2" customWidth="1"/>
    <col min="11258" max="11258" width="17.44140625" style="2" customWidth="1"/>
    <col min="11259" max="11259" width="22.88671875" style="2" customWidth="1"/>
    <col min="11260" max="11260" width="18.109375" style="2" customWidth="1"/>
    <col min="11261" max="11261" width="15.6640625" style="2" customWidth="1"/>
    <col min="11262" max="11262" width="15.33203125" style="2" customWidth="1"/>
    <col min="11263" max="11263" width="16.33203125" style="2" customWidth="1"/>
    <col min="11264" max="11264" width="16.88671875" style="2" customWidth="1"/>
    <col min="11265" max="11265" width="16.5546875" style="2" customWidth="1"/>
    <col min="11266" max="11266" width="15.88671875" style="2" customWidth="1"/>
    <col min="11267" max="11267" width="15.44140625" style="2" customWidth="1"/>
    <col min="11268" max="11268" width="18.109375" style="2" customWidth="1"/>
    <col min="11269" max="11269" width="12.88671875" style="2" customWidth="1"/>
    <col min="11270" max="11270" width="12.6640625" style="2" bestFit="1" customWidth="1"/>
    <col min="11271" max="11271" width="16.88671875" style="2" customWidth="1"/>
    <col min="11272" max="11505" width="9.109375" style="2"/>
    <col min="11506" max="11506" width="21" style="2" customWidth="1"/>
    <col min="11507" max="11507" width="37.88671875" style="2" customWidth="1"/>
    <col min="11508" max="11508" width="33.44140625" style="2" customWidth="1"/>
    <col min="11509" max="11509" width="22" style="2" customWidth="1"/>
    <col min="11510" max="11510" width="21" style="2" customWidth="1"/>
    <col min="11511" max="11511" width="7.44140625" style="2" customWidth="1"/>
    <col min="11512" max="11512" width="7.5546875" style="2" customWidth="1"/>
    <col min="11513" max="11513" width="7.109375" style="2" customWidth="1"/>
    <col min="11514" max="11514" width="17.44140625" style="2" customWidth="1"/>
    <col min="11515" max="11515" width="22.88671875" style="2" customWidth="1"/>
    <col min="11516" max="11516" width="18.109375" style="2" customWidth="1"/>
    <col min="11517" max="11517" width="15.6640625" style="2" customWidth="1"/>
    <col min="11518" max="11518" width="15.33203125" style="2" customWidth="1"/>
    <col min="11519" max="11519" width="16.33203125" style="2" customWidth="1"/>
    <col min="11520" max="11520" width="16.88671875" style="2" customWidth="1"/>
    <col min="11521" max="11521" width="16.5546875" style="2" customWidth="1"/>
    <col min="11522" max="11522" width="15.88671875" style="2" customWidth="1"/>
    <col min="11523" max="11523" width="15.44140625" style="2" customWidth="1"/>
    <col min="11524" max="11524" width="18.109375" style="2" customWidth="1"/>
    <col min="11525" max="11525" width="12.88671875" style="2" customWidth="1"/>
    <col min="11526" max="11526" width="12.6640625" style="2" bestFit="1" customWidth="1"/>
    <col min="11527" max="11527" width="16.88671875" style="2" customWidth="1"/>
    <col min="11528" max="11761" width="9.109375" style="2"/>
    <col min="11762" max="11762" width="21" style="2" customWidth="1"/>
    <col min="11763" max="11763" width="37.88671875" style="2" customWidth="1"/>
    <col min="11764" max="11764" width="33.44140625" style="2" customWidth="1"/>
    <col min="11765" max="11765" width="22" style="2" customWidth="1"/>
    <col min="11766" max="11766" width="21" style="2" customWidth="1"/>
    <col min="11767" max="11767" width="7.44140625" style="2" customWidth="1"/>
    <col min="11768" max="11768" width="7.5546875" style="2" customWidth="1"/>
    <col min="11769" max="11769" width="7.109375" style="2" customWidth="1"/>
    <col min="11770" max="11770" width="17.44140625" style="2" customWidth="1"/>
    <col min="11771" max="11771" width="22.88671875" style="2" customWidth="1"/>
    <col min="11772" max="11772" width="18.109375" style="2" customWidth="1"/>
    <col min="11773" max="11773" width="15.6640625" style="2" customWidth="1"/>
    <col min="11774" max="11774" width="15.33203125" style="2" customWidth="1"/>
    <col min="11775" max="11775" width="16.33203125" style="2" customWidth="1"/>
    <col min="11776" max="11776" width="16.88671875" style="2" customWidth="1"/>
    <col min="11777" max="11777" width="16.5546875" style="2" customWidth="1"/>
    <col min="11778" max="11778" width="15.88671875" style="2" customWidth="1"/>
    <col min="11779" max="11779" width="15.44140625" style="2" customWidth="1"/>
    <col min="11780" max="11780" width="18.109375" style="2" customWidth="1"/>
    <col min="11781" max="11781" width="12.88671875" style="2" customWidth="1"/>
    <col min="11782" max="11782" width="12.6640625" style="2" bestFit="1" customWidth="1"/>
    <col min="11783" max="11783" width="16.88671875" style="2" customWidth="1"/>
    <col min="11784" max="12017" width="9.109375" style="2"/>
    <col min="12018" max="12018" width="21" style="2" customWidth="1"/>
    <col min="12019" max="12019" width="37.88671875" style="2" customWidth="1"/>
    <col min="12020" max="12020" width="33.44140625" style="2" customWidth="1"/>
    <col min="12021" max="12021" width="22" style="2" customWidth="1"/>
    <col min="12022" max="12022" width="21" style="2" customWidth="1"/>
    <col min="12023" max="12023" width="7.44140625" style="2" customWidth="1"/>
    <col min="12024" max="12024" width="7.5546875" style="2" customWidth="1"/>
    <col min="12025" max="12025" width="7.109375" style="2" customWidth="1"/>
    <col min="12026" max="12026" width="17.44140625" style="2" customWidth="1"/>
    <col min="12027" max="12027" width="22.88671875" style="2" customWidth="1"/>
    <col min="12028" max="12028" width="18.109375" style="2" customWidth="1"/>
    <col min="12029" max="12029" width="15.6640625" style="2" customWidth="1"/>
    <col min="12030" max="12030" width="15.33203125" style="2" customWidth="1"/>
    <col min="12031" max="12031" width="16.33203125" style="2" customWidth="1"/>
    <col min="12032" max="12032" width="16.88671875" style="2" customWidth="1"/>
    <col min="12033" max="12033" width="16.5546875" style="2" customWidth="1"/>
    <col min="12034" max="12034" width="15.88671875" style="2" customWidth="1"/>
    <col min="12035" max="12035" width="15.44140625" style="2" customWidth="1"/>
    <col min="12036" max="12036" width="18.109375" style="2" customWidth="1"/>
    <col min="12037" max="12037" width="12.88671875" style="2" customWidth="1"/>
    <col min="12038" max="12038" width="12.6640625" style="2" bestFit="1" customWidth="1"/>
    <col min="12039" max="12039" width="16.88671875" style="2" customWidth="1"/>
    <col min="12040" max="12273" width="9.109375" style="2"/>
    <col min="12274" max="12274" width="21" style="2" customWidth="1"/>
    <col min="12275" max="12275" width="37.88671875" style="2" customWidth="1"/>
    <col min="12276" max="12276" width="33.44140625" style="2" customWidth="1"/>
    <col min="12277" max="12277" width="22" style="2" customWidth="1"/>
    <col min="12278" max="12278" width="21" style="2" customWidth="1"/>
    <col min="12279" max="12279" width="7.44140625" style="2" customWidth="1"/>
    <col min="12280" max="12280" width="7.5546875" style="2" customWidth="1"/>
    <col min="12281" max="12281" width="7.109375" style="2" customWidth="1"/>
    <col min="12282" max="12282" width="17.44140625" style="2" customWidth="1"/>
    <col min="12283" max="12283" width="22.88671875" style="2" customWidth="1"/>
    <col min="12284" max="12284" width="18.109375" style="2" customWidth="1"/>
    <col min="12285" max="12285" width="15.6640625" style="2" customWidth="1"/>
    <col min="12286" max="12286" width="15.33203125" style="2" customWidth="1"/>
    <col min="12287" max="12287" width="16.33203125" style="2" customWidth="1"/>
    <col min="12288" max="12288" width="16.88671875" style="2" customWidth="1"/>
    <col min="12289" max="12289" width="16.5546875" style="2" customWidth="1"/>
    <col min="12290" max="12290" width="15.88671875" style="2" customWidth="1"/>
    <col min="12291" max="12291" width="15.44140625" style="2" customWidth="1"/>
    <col min="12292" max="12292" width="18.109375" style="2" customWidth="1"/>
    <col min="12293" max="12293" width="12.88671875" style="2" customWidth="1"/>
    <col min="12294" max="12294" width="12.6640625" style="2" bestFit="1" customWidth="1"/>
    <col min="12295" max="12295" width="16.88671875" style="2" customWidth="1"/>
    <col min="12296" max="12529" width="9.109375" style="2"/>
    <col min="12530" max="12530" width="21" style="2" customWidth="1"/>
    <col min="12531" max="12531" width="37.88671875" style="2" customWidth="1"/>
    <col min="12532" max="12532" width="33.44140625" style="2" customWidth="1"/>
    <col min="12533" max="12533" width="22" style="2" customWidth="1"/>
    <col min="12534" max="12534" width="21" style="2" customWidth="1"/>
    <col min="12535" max="12535" width="7.44140625" style="2" customWidth="1"/>
    <col min="12536" max="12536" width="7.5546875" style="2" customWidth="1"/>
    <col min="12537" max="12537" width="7.109375" style="2" customWidth="1"/>
    <col min="12538" max="12538" width="17.44140625" style="2" customWidth="1"/>
    <col min="12539" max="12539" width="22.88671875" style="2" customWidth="1"/>
    <col min="12540" max="12540" width="18.109375" style="2" customWidth="1"/>
    <col min="12541" max="12541" width="15.6640625" style="2" customWidth="1"/>
    <col min="12542" max="12542" width="15.33203125" style="2" customWidth="1"/>
    <col min="12543" max="12543" width="16.33203125" style="2" customWidth="1"/>
    <col min="12544" max="12544" width="16.88671875" style="2" customWidth="1"/>
    <col min="12545" max="12545" width="16.5546875" style="2" customWidth="1"/>
    <col min="12546" max="12546" width="15.88671875" style="2" customWidth="1"/>
    <col min="12547" max="12547" width="15.44140625" style="2" customWidth="1"/>
    <col min="12548" max="12548" width="18.109375" style="2" customWidth="1"/>
    <col min="12549" max="12549" width="12.88671875" style="2" customWidth="1"/>
    <col min="12550" max="12550" width="12.6640625" style="2" bestFit="1" customWidth="1"/>
    <col min="12551" max="12551" width="16.88671875" style="2" customWidth="1"/>
    <col min="12552" max="12785" width="9.109375" style="2"/>
    <col min="12786" max="12786" width="21" style="2" customWidth="1"/>
    <col min="12787" max="12787" width="37.88671875" style="2" customWidth="1"/>
    <col min="12788" max="12788" width="33.44140625" style="2" customWidth="1"/>
    <col min="12789" max="12789" width="22" style="2" customWidth="1"/>
    <col min="12790" max="12790" width="21" style="2" customWidth="1"/>
    <col min="12791" max="12791" width="7.44140625" style="2" customWidth="1"/>
    <col min="12792" max="12792" width="7.5546875" style="2" customWidth="1"/>
    <col min="12793" max="12793" width="7.109375" style="2" customWidth="1"/>
    <col min="12794" max="12794" width="17.44140625" style="2" customWidth="1"/>
    <col min="12795" max="12795" width="22.88671875" style="2" customWidth="1"/>
    <col min="12796" max="12796" width="18.109375" style="2" customWidth="1"/>
    <col min="12797" max="12797" width="15.6640625" style="2" customWidth="1"/>
    <col min="12798" max="12798" width="15.33203125" style="2" customWidth="1"/>
    <col min="12799" max="12799" width="16.33203125" style="2" customWidth="1"/>
    <col min="12800" max="12800" width="16.88671875" style="2" customWidth="1"/>
    <col min="12801" max="12801" width="16.5546875" style="2" customWidth="1"/>
    <col min="12802" max="12802" width="15.88671875" style="2" customWidth="1"/>
    <col min="12803" max="12803" width="15.44140625" style="2" customWidth="1"/>
    <col min="12804" max="12804" width="18.109375" style="2" customWidth="1"/>
    <col min="12805" max="12805" width="12.88671875" style="2" customWidth="1"/>
    <col min="12806" max="12806" width="12.6640625" style="2" bestFit="1" customWidth="1"/>
    <col min="12807" max="12807" width="16.88671875" style="2" customWidth="1"/>
    <col min="12808" max="13041" width="9.109375" style="2"/>
    <col min="13042" max="13042" width="21" style="2" customWidth="1"/>
    <col min="13043" max="13043" width="37.88671875" style="2" customWidth="1"/>
    <col min="13044" max="13044" width="33.44140625" style="2" customWidth="1"/>
    <col min="13045" max="13045" width="22" style="2" customWidth="1"/>
    <col min="13046" max="13046" width="21" style="2" customWidth="1"/>
    <col min="13047" max="13047" width="7.44140625" style="2" customWidth="1"/>
    <col min="13048" max="13048" width="7.5546875" style="2" customWidth="1"/>
    <col min="13049" max="13049" width="7.109375" style="2" customWidth="1"/>
    <col min="13050" max="13050" width="17.44140625" style="2" customWidth="1"/>
    <col min="13051" max="13051" width="22.88671875" style="2" customWidth="1"/>
    <col min="13052" max="13052" width="18.109375" style="2" customWidth="1"/>
    <col min="13053" max="13053" width="15.6640625" style="2" customWidth="1"/>
    <col min="13054" max="13054" width="15.33203125" style="2" customWidth="1"/>
    <col min="13055" max="13055" width="16.33203125" style="2" customWidth="1"/>
    <col min="13056" max="13056" width="16.88671875" style="2" customWidth="1"/>
    <col min="13057" max="13057" width="16.5546875" style="2" customWidth="1"/>
    <col min="13058" max="13058" width="15.88671875" style="2" customWidth="1"/>
    <col min="13059" max="13059" width="15.44140625" style="2" customWidth="1"/>
    <col min="13060" max="13060" width="18.109375" style="2" customWidth="1"/>
    <col min="13061" max="13061" width="12.88671875" style="2" customWidth="1"/>
    <col min="13062" max="13062" width="12.6640625" style="2" bestFit="1" customWidth="1"/>
    <col min="13063" max="13063" width="16.88671875" style="2" customWidth="1"/>
    <col min="13064" max="13297" width="9.109375" style="2"/>
    <col min="13298" max="13298" width="21" style="2" customWidth="1"/>
    <col min="13299" max="13299" width="37.88671875" style="2" customWidth="1"/>
    <col min="13300" max="13300" width="33.44140625" style="2" customWidth="1"/>
    <col min="13301" max="13301" width="22" style="2" customWidth="1"/>
    <col min="13302" max="13302" width="21" style="2" customWidth="1"/>
    <col min="13303" max="13303" width="7.44140625" style="2" customWidth="1"/>
    <col min="13304" max="13304" width="7.5546875" style="2" customWidth="1"/>
    <col min="13305" max="13305" width="7.109375" style="2" customWidth="1"/>
    <col min="13306" max="13306" width="17.44140625" style="2" customWidth="1"/>
    <col min="13307" max="13307" width="22.88671875" style="2" customWidth="1"/>
    <col min="13308" max="13308" width="18.109375" style="2" customWidth="1"/>
    <col min="13309" max="13309" width="15.6640625" style="2" customWidth="1"/>
    <col min="13310" max="13310" width="15.33203125" style="2" customWidth="1"/>
    <col min="13311" max="13311" width="16.33203125" style="2" customWidth="1"/>
    <col min="13312" max="13312" width="16.88671875" style="2" customWidth="1"/>
    <col min="13313" max="13313" width="16.5546875" style="2" customWidth="1"/>
    <col min="13314" max="13314" width="15.88671875" style="2" customWidth="1"/>
    <col min="13315" max="13315" width="15.44140625" style="2" customWidth="1"/>
    <col min="13316" max="13316" width="18.109375" style="2" customWidth="1"/>
    <col min="13317" max="13317" width="12.88671875" style="2" customWidth="1"/>
    <col min="13318" max="13318" width="12.6640625" style="2" bestFit="1" customWidth="1"/>
    <col min="13319" max="13319" width="16.88671875" style="2" customWidth="1"/>
    <col min="13320" max="13553" width="9.109375" style="2"/>
    <col min="13554" max="13554" width="21" style="2" customWidth="1"/>
    <col min="13555" max="13555" width="37.88671875" style="2" customWidth="1"/>
    <col min="13556" max="13556" width="33.44140625" style="2" customWidth="1"/>
    <col min="13557" max="13557" width="22" style="2" customWidth="1"/>
    <col min="13558" max="13558" width="21" style="2" customWidth="1"/>
    <col min="13559" max="13559" width="7.44140625" style="2" customWidth="1"/>
    <col min="13560" max="13560" width="7.5546875" style="2" customWidth="1"/>
    <col min="13561" max="13561" width="7.109375" style="2" customWidth="1"/>
    <col min="13562" max="13562" width="17.44140625" style="2" customWidth="1"/>
    <col min="13563" max="13563" width="22.88671875" style="2" customWidth="1"/>
    <col min="13564" max="13564" width="18.109375" style="2" customWidth="1"/>
    <col min="13565" max="13565" width="15.6640625" style="2" customWidth="1"/>
    <col min="13566" max="13566" width="15.33203125" style="2" customWidth="1"/>
    <col min="13567" max="13567" width="16.33203125" style="2" customWidth="1"/>
    <col min="13568" max="13568" width="16.88671875" style="2" customWidth="1"/>
    <col min="13569" max="13569" width="16.5546875" style="2" customWidth="1"/>
    <col min="13570" max="13570" width="15.88671875" style="2" customWidth="1"/>
    <col min="13571" max="13571" width="15.44140625" style="2" customWidth="1"/>
    <col min="13572" max="13572" width="18.109375" style="2" customWidth="1"/>
    <col min="13573" max="13573" width="12.88671875" style="2" customWidth="1"/>
    <col min="13574" max="13574" width="12.6640625" style="2" bestFit="1" customWidth="1"/>
    <col min="13575" max="13575" width="16.88671875" style="2" customWidth="1"/>
    <col min="13576" max="13809" width="9.109375" style="2"/>
    <col min="13810" max="13810" width="21" style="2" customWidth="1"/>
    <col min="13811" max="13811" width="37.88671875" style="2" customWidth="1"/>
    <col min="13812" max="13812" width="33.44140625" style="2" customWidth="1"/>
    <col min="13813" max="13813" width="22" style="2" customWidth="1"/>
    <col min="13814" max="13814" width="21" style="2" customWidth="1"/>
    <col min="13815" max="13815" width="7.44140625" style="2" customWidth="1"/>
    <col min="13816" max="13816" width="7.5546875" style="2" customWidth="1"/>
    <col min="13817" max="13817" width="7.109375" style="2" customWidth="1"/>
    <col min="13818" max="13818" width="17.44140625" style="2" customWidth="1"/>
    <col min="13819" max="13819" width="22.88671875" style="2" customWidth="1"/>
    <col min="13820" max="13820" width="18.109375" style="2" customWidth="1"/>
    <col min="13821" max="13821" width="15.6640625" style="2" customWidth="1"/>
    <col min="13822" max="13822" width="15.33203125" style="2" customWidth="1"/>
    <col min="13823" max="13823" width="16.33203125" style="2" customWidth="1"/>
    <col min="13824" max="13824" width="16.88671875" style="2" customWidth="1"/>
    <col min="13825" max="13825" width="16.5546875" style="2" customWidth="1"/>
    <col min="13826" max="13826" width="15.88671875" style="2" customWidth="1"/>
    <col min="13827" max="13827" width="15.44140625" style="2" customWidth="1"/>
    <col min="13828" max="13828" width="18.109375" style="2" customWidth="1"/>
    <col min="13829" max="13829" width="12.88671875" style="2" customWidth="1"/>
    <col min="13830" max="13830" width="12.6640625" style="2" bestFit="1" customWidth="1"/>
    <col min="13831" max="13831" width="16.88671875" style="2" customWidth="1"/>
    <col min="13832" max="14065" width="9.109375" style="2"/>
    <col min="14066" max="14066" width="21" style="2" customWidth="1"/>
    <col min="14067" max="14067" width="37.88671875" style="2" customWidth="1"/>
    <col min="14068" max="14068" width="33.44140625" style="2" customWidth="1"/>
    <col min="14069" max="14069" width="22" style="2" customWidth="1"/>
    <col min="14070" max="14070" width="21" style="2" customWidth="1"/>
    <col min="14071" max="14071" width="7.44140625" style="2" customWidth="1"/>
    <col min="14072" max="14072" width="7.5546875" style="2" customWidth="1"/>
    <col min="14073" max="14073" width="7.109375" style="2" customWidth="1"/>
    <col min="14074" max="14074" width="17.44140625" style="2" customWidth="1"/>
    <col min="14075" max="14075" width="22.88671875" style="2" customWidth="1"/>
    <col min="14076" max="14076" width="18.109375" style="2" customWidth="1"/>
    <col min="14077" max="14077" width="15.6640625" style="2" customWidth="1"/>
    <col min="14078" max="14078" width="15.33203125" style="2" customWidth="1"/>
    <col min="14079" max="14079" width="16.33203125" style="2" customWidth="1"/>
    <col min="14080" max="14080" width="16.88671875" style="2" customWidth="1"/>
    <col min="14081" max="14081" width="16.5546875" style="2" customWidth="1"/>
    <col min="14082" max="14082" width="15.88671875" style="2" customWidth="1"/>
    <col min="14083" max="14083" width="15.44140625" style="2" customWidth="1"/>
    <col min="14084" max="14084" width="18.109375" style="2" customWidth="1"/>
    <col min="14085" max="14085" width="12.88671875" style="2" customWidth="1"/>
    <col min="14086" max="14086" width="12.6640625" style="2" bestFit="1" customWidth="1"/>
    <col min="14087" max="14087" width="16.88671875" style="2" customWidth="1"/>
    <col min="14088" max="14321" width="9.109375" style="2"/>
    <col min="14322" max="14322" width="21" style="2" customWidth="1"/>
    <col min="14323" max="14323" width="37.88671875" style="2" customWidth="1"/>
    <col min="14324" max="14324" width="33.44140625" style="2" customWidth="1"/>
    <col min="14325" max="14325" width="22" style="2" customWidth="1"/>
    <col min="14326" max="14326" width="21" style="2" customWidth="1"/>
    <col min="14327" max="14327" width="7.44140625" style="2" customWidth="1"/>
    <col min="14328" max="14328" width="7.5546875" style="2" customWidth="1"/>
    <col min="14329" max="14329" width="7.109375" style="2" customWidth="1"/>
    <col min="14330" max="14330" width="17.44140625" style="2" customWidth="1"/>
    <col min="14331" max="14331" width="22.88671875" style="2" customWidth="1"/>
    <col min="14332" max="14332" width="18.109375" style="2" customWidth="1"/>
    <col min="14333" max="14333" width="15.6640625" style="2" customWidth="1"/>
    <col min="14334" max="14334" width="15.33203125" style="2" customWidth="1"/>
    <col min="14335" max="14335" width="16.33203125" style="2" customWidth="1"/>
    <col min="14336" max="14336" width="16.88671875" style="2" customWidth="1"/>
    <col min="14337" max="14337" width="16.5546875" style="2" customWidth="1"/>
    <col min="14338" max="14338" width="15.88671875" style="2" customWidth="1"/>
    <col min="14339" max="14339" width="15.44140625" style="2" customWidth="1"/>
    <col min="14340" max="14340" width="18.109375" style="2" customWidth="1"/>
    <col min="14341" max="14341" width="12.88671875" style="2" customWidth="1"/>
    <col min="14342" max="14342" width="12.6640625" style="2" bestFit="1" customWidth="1"/>
    <col min="14343" max="14343" width="16.88671875" style="2" customWidth="1"/>
    <col min="14344" max="14577" width="9.109375" style="2"/>
    <col min="14578" max="14578" width="21" style="2" customWidth="1"/>
    <col min="14579" max="14579" width="37.88671875" style="2" customWidth="1"/>
    <col min="14580" max="14580" width="33.44140625" style="2" customWidth="1"/>
    <col min="14581" max="14581" width="22" style="2" customWidth="1"/>
    <col min="14582" max="14582" width="21" style="2" customWidth="1"/>
    <col min="14583" max="14583" width="7.44140625" style="2" customWidth="1"/>
    <col min="14584" max="14584" width="7.5546875" style="2" customWidth="1"/>
    <col min="14585" max="14585" width="7.109375" style="2" customWidth="1"/>
    <col min="14586" max="14586" width="17.44140625" style="2" customWidth="1"/>
    <col min="14587" max="14587" width="22.88671875" style="2" customWidth="1"/>
    <col min="14588" max="14588" width="18.109375" style="2" customWidth="1"/>
    <col min="14589" max="14589" width="15.6640625" style="2" customWidth="1"/>
    <col min="14590" max="14590" width="15.33203125" style="2" customWidth="1"/>
    <col min="14591" max="14591" width="16.33203125" style="2" customWidth="1"/>
    <col min="14592" max="14592" width="16.88671875" style="2" customWidth="1"/>
    <col min="14593" max="14593" width="16.5546875" style="2" customWidth="1"/>
    <col min="14594" max="14594" width="15.88671875" style="2" customWidth="1"/>
    <col min="14595" max="14595" width="15.44140625" style="2" customWidth="1"/>
    <col min="14596" max="14596" width="18.109375" style="2" customWidth="1"/>
    <col min="14597" max="14597" width="12.88671875" style="2" customWidth="1"/>
    <col min="14598" max="14598" width="12.6640625" style="2" bestFit="1" customWidth="1"/>
    <col min="14599" max="14599" width="16.88671875" style="2" customWidth="1"/>
    <col min="14600" max="14833" width="9.109375" style="2"/>
    <col min="14834" max="14834" width="21" style="2" customWidth="1"/>
    <col min="14835" max="14835" width="37.88671875" style="2" customWidth="1"/>
    <col min="14836" max="14836" width="33.44140625" style="2" customWidth="1"/>
    <col min="14837" max="14837" width="22" style="2" customWidth="1"/>
    <col min="14838" max="14838" width="21" style="2" customWidth="1"/>
    <col min="14839" max="14839" width="7.44140625" style="2" customWidth="1"/>
    <col min="14840" max="14840" width="7.5546875" style="2" customWidth="1"/>
    <col min="14841" max="14841" width="7.109375" style="2" customWidth="1"/>
    <col min="14842" max="14842" width="17.44140625" style="2" customWidth="1"/>
    <col min="14843" max="14843" width="22.88671875" style="2" customWidth="1"/>
    <col min="14844" max="14844" width="18.109375" style="2" customWidth="1"/>
    <col min="14845" max="14845" width="15.6640625" style="2" customWidth="1"/>
    <col min="14846" max="14846" width="15.33203125" style="2" customWidth="1"/>
    <col min="14847" max="14847" width="16.33203125" style="2" customWidth="1"/>
    <col min="14848" max="14848" width="16.88671875" style="2" customWidth="1"/>
    <col min="14849" max="14849" width="16.5546875" style="2" customWidth="1"/>
    <col min="14850" max="14850" width="15.88671875" style="2" customWidth="1"/>
    <col min="14851" max="14851" width="15.44140625" style="2" customWidth="1"/>
    <col min="14852" max="14852" width="18.109375" style="2" customWidth="1"/>
    <col min="14853" max="14853" width="12.88671875" style="2" customWidth="1"/>
    <col min="14854" max="14854" width="12.6640625" style="2" bestFit="1" customWidth="1"/>
    <col min="14855" max="14855" width="16.88671875" style="2" customWidth="1"/>
    <col min="14856" max="15089" width="9.109375" style="2"/>
    <col min="15090" max="15090" width="21" style="2" customWidth="1"/>
    <col min="15091" max="15091" width="37.88671875" style="2" customWidth="1"/>
    <col min="15092" max="15092" width="33.44140625" style="2" customWidth="1"/>
    <col min="15093" max="15093" width="22" style="2" customWidth="1"/>
    <col min="15094" max="15094" width="21" style="2" customWidth="1"/>
    <col min="15095" max="15095" width="7.44140625" style="2" customWidth="1"/>
    <col min="15096" max="15096" width="7.5546875" style="2" customWidth="1"/>
    <col min="15097" max="15097" width="7.109375" style="2" customWidth="1"/>
    <col min="15098" max="15098" width="17.44140625" style="2" customWidth="1"/>
    <col min="15099" max="15099" width="22.88671875" style="2" customWidth="1"/>
    <col min="15100" max="15100" width="18.109375" style="2" customWidth="1"/>
    <col min="15101" max="15101" width="15.6640625" style="2" customWidth="1"/>
    <col min="15102" max="15102" width="15.33203125" style="2" customWidth="1"/>
    <col min="15103" max="15103" width="16.33203125" style="2" customWidth="1"/>
    <col min="15104" max="15104" width="16.88671875" style="2" customWidth="1"/>
    <col min="15105" max="15105" width="16.5546875" style="2" customWidth="1"/>
    <col min="15106" max="15106" width="15.88671875" style="2" customWidth="1"/>
    <col min="15107" max="15107" width="15.44140625" style="2" customWidth="1"/>
    <col min="15108" max="15108" width="18.109375" style="2" customWidth="1"/>
    <col min="15109" max="15109" width="12.88671875" style="2" customWidth="1"/>
    <col min="15110" max="15110" width="12.6640625" style="2" bestFit="1" customWidth="1"/>
    <col min="15111" max="15111" width="16.88671875" style="2" customWidth="1"/>
    <col min="15112" max="15345" width="9.109375" style="2"/>
    <col min="15346" max="15346" width="21" style="2" customWidth="1"/>
    <col min="15347" max="15347" width="37.88671875" style="2" customWidth="1"/>
    <col min="15348" max="15348" width="33.44140625" style="2" customWidth="1"/>
    <col min="15349" max="15349" width="22" style="2" customWidth="1"/>
    <col min="15350" max="15350" width="21" style="2" customWidth="1"/>
    <col min="15351" max="15351" width="7.44140625" style="2" customWidth="1"/>
    <col min="15352" max="15352" width="7.5546875" style="2" customWidth="1"/>
    <col min="15353" max="15353" width="7.109375" style="2" customWidth="1"/>
    <col min="15354" max="15354" width="17.44140625" style="2" customWidth="1"/>
    <col min="15355" max="15355" width="22.88671875" style="2" customWidth="1"/>
    <col min="15356" max="15356" width="18.109375" style="2" customWidth="1"/>
    <col min="15357" max="15357" width="15.6640625" style="2" customWidth="1"/>
    <col min="15358" max="15358" width="15.33203125" style="2" customWidth="1"/>
    <col min="15359" max="15359" width="16.33203125" style="2" customWidth="1"/>
    <col min="15360" max="15360" width="16.88671875" style="2" customWidth="1"/>
    <col min="15361" max="15361" width="16.5546875" style="2" customWidth="1"/>
    <col min="15362" max="15362" width="15.88671875" style="2" customWidth="1"/>
    <col min="15363" max="15363" width="15.44140625" style="2" customWidth="1"/>
    <col min="15364" max="15364" width="18.109375" style="2" customWidth="1"/>
    <col min="15365" max="15365" width="12.88671875" style="2" customWidth="1"/>
    <col min="15366" max="15366" width="12.6640625" style="2" bestFit="1" customWidth="1"/>
    <col min="15367" max="15367" width="16.88671875" style="2" customWidth="1"/>
    <col min="15368" max="15601" width="9.109375" style="2"/>
    <col min="15602" max="15602" width="21" style="2" customWidth="1"/>
    <col min="15603" max="15603" width="37.88671875" style="2" customWidth="1"/>
    <col min="15604" max="15604" width="33.44140625" style="2" customWidth="1"/>
    <col min="15605" max="15605" width="22" style="2" customWidth="1"/>
    <col min="15606" max="15606" width="21" style="2" customWidth="1"/>
    <col min="15607" max="15607" width="7.44140625" style="2" customWidth="1"/>
    <col min="15608" max="15608" width="7.5546875" style="2" customWidth="1"/>
    <col min="15609" max="15609" width="7.109375" style="2" customWidth="1"/>
    <col min="15610" max="15610" width="17.44140625" style="2" customWidth="1"/>
    <col min="15611" max="15611" width="22.88671875" style="2" customWidth="1"/>
    <col min="15612" max="15612" width="18.109375" style="2" customWidth="1"/>
    <col min="15613" max="15613" width="15.6640625" style="2" customWidth="1"/>
    <col min="15614" max="15614" width="15.33203125" style="2" customWidth="1"/>
    <col min="15615" max="15615" width="16.33203125" style="2" customWidth="1"/>
    <col min="15616" max="15616" width="16.88671875" style="2" customWidth="1"/>
    <col min="15617" max="15617" width="16.5546875" style="2" customWidth="1"/>
    <col min="15618" max="15618" width="15.88671875" style="2" customWidth="1"/>
    <col min="15619" max="15619" width="15.44140625" style="2" customWidth="1"/>
    <col min="15620" max="15620" width="18.109375" style="2" customWidth="1"/>
    <col min="15621" max="15621" width="12.88671875" style="2" customWidth="1"/>
    <col min="15622" max="15622" width="12.6640625" style="2" bestFit="1" customWidth="1"/>
    <col min="15623" max="15623" width="16.88671875" style="2" customWidth="1"/>
    <col min="15624" max="15857" width="9.109375" style="2"/>
    <col min="15858" max="15858" width="21" style="2" customWidth="1"/>
    <col min="15859" max="15859" width="37.88671875" style="2" customWidth="1"/>
    <col min="15860" max="15860" width="33.44140625" style="2" customWidth="1"/>
    <col min="15861" max="15861" width="22" style="2" customWidth="1"/>
    <col min="15862" max="15862" width="21" style="2" customWidth="1"/>
    <col min="15863" max="15863" width="7.44140625" style="2" customWidth="1"/>
    <col min="15864" max="15864" width="7.5546875" style="2" customWidth="1"/>
    <col min="15865" max="15865" width="7.109375" style="2" customWidth="1"/>
    <col min="15866" max="15866" width="17.44140625" style="2" customWidth="1"/>
    <col min="15867" max="15867" width="22.88671875" style="2" customWidth="1"/>
    <col min="15868" max="15868" width="18.109375" style="2" customWidth="1"/>
    <col min="15869" max="15869" width="15.6640625" style="2" customWidth="1"/>
    <col min="15870" max="15870" width="15.33203125" style="2" customWidth="1"/>
    <col min="15871" max="15871" width="16.33203125" style="2" customWidth="1"/>
    <col min="15872" max="15872" width="16.88671875" style="2" customWidth="1"/>
    <col min="15873" max="15873" width="16.5546875" style="2" customWidth="1"/>
    <col min="15874" max="15874" width="15.88671875" style="2" customWidth="1"/>
    <col min="15875" max="15875" width="15.44140625" style="2" customWidth="1"/>
    <col min="15876" max="15876" width="18.109375" style="2" customWidth="1"/>
    <col min="15877" max="15877" width="12.88671875" style="2" customWidth="1"/>
    <col min="15878" max="15878" width="12.6640625" style="2" bestFit="1" customWidth="1"/>
    <col min="15879" max="15879" width="16.88671875" style="2" customWidth="1"/>
    <col min="15880" max="16113" width="9.109375" style="2"/>
    <col min="16114" max="16114" width="21" style="2" customWidth="1"/>
    <col min="16115" max="16115" width="37.88671875" style="2" customWidth="1"/>
    <col min="16116" max="16116" width="33.44140625" style="2" customWidth="1"/>
    <col min="16117" max="16117" width="22" style="2" customWidth="1"/>
    <col min="16118" max="16118" width="21" style="2" customWidth="1"/>
    <col min="16119" max="16119" width="7.44140625" style="2" customWidth="1"/>
    <col min="16120" max="16120" width="7.5546875" style="2" customWidth="1"/>
    <col min="16121" max="16121" width="7.109375" style="2" customWidth="1"/>
    <col min="16122" max="16122" width="17.44140625" style="2" customWidth="1"/>
    <col min="16123" max="16123" width="22.88671875" style="2" customWidth="1"/>
    <col min="16124" max="16124" width="18.109375" style="2" customWidth="1"/>
    <col min="16125" max="16125" width="15.6640625" style="2" customWidth="1"/>
    <col min="16126" max="16126" width="15.33203125" style="2" customWidth="1"/>
    <col min="16127" max="16127" width="16.33203125" style="2" customWidth="1"/>
    <col min="16128" max="16128" width="16.88671875" style="2" customWidth="1"/>
    <col min="16129" max="16129" width="16.5546875" style="2" customWidth="1"/>
    <col min="16130" max="16130" width="15.88671875" style="2" customWidth="1"/>
    <col min="16131" max="16131" width="15.44140625" style="2" customWidth="1"/>
    <col min="16132" max="16132" width="18.109375" style="2" customWidth="1"/>
    <col min="16133" max="16133" width="12.88671875" style="2" customWidth="1"/>
    <col min="16134" max="16134" width="12.6640625" style="2" bestFit="1" customWidth="1"/>
    <col min="16135" max="16135" width="16.88671875" style="2" customWidth="1"/>
    <col min="16136" max="16384" width="9.109375" style="2"/>
  </cols>
  <sheetData>
    <row r="1" spans="1:18" s="16" customFormat="1" ht="64.5" customHeight="1" x14ac:dyDescent="0.3">
      <c r="A1" s="206" t="s">
        <v>503</v>
      </c>
      <c r="B1" s="207"/>
      <c r="C1" s="207"/>
      <c r="D1" s="207"/>
      <c r="E1" s="207"/>
      <c r="F1" s="207"/>
      <c r="G1" s="207"/>
      <c r="H1" s="207"/>
      <c r="I1" s="207"/>
      <c r="J1" s="208"/>
      <c r="K1" s="227" t="s">
        <v>701</v>
      </c>
      <c r="L1" s="228"/>
      <c r="M1" s="229"/>
      <c r="N1" s="235" t="s">
        <v>504</v>
      </c>
      <c r="O1" s="236"/>
      <c r="P1" s="236"/>
      <c r="Q1" s="237"/>
      <c r="R1" s="212" t="s">
        <v>700</v>
      </c>
    </row>
    <row r="2" spans="1:18" s="16" customFormat="1" ht="14.4" customHeight="1" thickBot="1" x14ac:dyDescent="0.35">
      <c r="A2" s="209"/>
      <c r="B2" s="210"/>
      <c r="C2" s="210"/>
      <c r="D2" s="210"/>
      <c r="E2" s="210"/>
      <c r="F2" s="210"/>
      <c r="G2" s="210"/>
      <c r="H2" s="210"/>
      <c r="I2" s="210"/>
      <c r="J2" s="211"/>
      <c r="K2" s="230"/>
      <c r="L2" s="231"/>
      <c r="M2" s="232"/>
      <c r="N2" s="238"/>
      <c r="O2" s="239"/>
      <c r="P2" s="239"/>
      <c r="Q2" s="240"/>
      <c r="R2" s="213"/>
    </row>
    <row r="3" spans="1:18" s="73" customFormat="1" ht="59.25" customHeight="1" x14ac:dyDescent="0.3">
      <c r="A3" s="72" t="s">
        <v>502</v>
      </c>
      <c r="B3" s="72" t="s">
        <v>501</v>
      </c>
      <c r="C3" s="72" t="s">
        <v>690</v>
      </c>
      <c r="D3" s="72" t="s">
        <v>691</v>
      </c>
      <c r="E3" s="72" t="s">
        <v>692</v>
      </c>
      <c r="F3" s="72">
        <v>2024</v>
      </c>
      <c r="G3" s="72" t="s">
        <v>693</v>
      </c>
      <c r="H3" s="72" t="s">
        <v>694</v>
      </c>
      <c r="I3" s="72" t="s">
        <v>501</v>
      </c>
      <c r="J3" s="72" t="s">
        <v>695</v>
      </c>
      <c r="K3" s="72" t="s">
        <v>702</v>
      </c>
      <c r="L3" s="72" t="s">
        <v>703</v>
      </c>
      <c r="M3" s="72" t="s">
        <v>704</v>
      </c>
      <c r="N3" s="72" t="s">
        <v>696</v>
      </c>
      <c r="O3" s="72" t="s">
        <v>697</v>
      </c>
      <c r="P3" s="72" t="s">
        <v>698</v>
      </c>
      <c r="Q3" s="72" t="s">
        <v>699</v>
      </c>
      <c r="R3" s="214"/>
    </row>
    <row r="4" spans="1:18" s="3" customFormat="1" ht="135.75" customHeight="1" x14ac:dyDescent="0.3">
      <c r="A4" s="234" t="s">
        <v>500</v>
      </c>
      <c r="B4" s="234" t="s">
        <v>499</v>
      </c>
      <c r="C4" s="233" t="s">
        <v>498</v>
      </c>
      <c r="D4" s="233" t="s">
        <v>497</v>
      </c>
      <c r="E4" s="249">
        <v>1</v>
      </c>
      <c r="F4" s="249">
        <v>1</v>
      </c>
      <c r="G4" s="199" t="s">
        <v>496</v>
      </c>
      <c r="H4" s="26" t="s">
        <v>495</v>
      </c>
      <c r="I4" s="233" t="s">
        <v>466</v>
      </c>
      <c r="J4" s="233" t="s">
        <v>466</v>
      </c>
      <c r="K4" s="215">
        <v>1</v>
      </c>
      <c r="L4" s="241">
        <v>1</v>
      </c>
      <c r="M4" s="243">
        <f>(L4/K4)*1</f>
        <v>1</v>
      </c>
      <c r="N4" s="26" t="s">
        <v>511</v>
      </c>
      <c r="O4" s="26" t="s">
        <v>512</v>
      </c>
      <c r="P4" s="10">
        <v>157</v>
      </c>
      <c r="Q4" s="26" t="s">
        <v>513</v>
      </c>
      <c r="R4" s="26" t="s">
        <v>783</v>
      </c>
    </row>
    <row r="5" spans="1:18" s="3" customFormat="1" ht="248.4" x14ac:dyDescent="0.3">
      <c r="A5" s="234"/>
      <c r="B5" s="234"/>
      <c r="C5" s="233"/>
      <c r="D5" s="233"/>
      <c r="E5" s="249"/>
      <c r="F5" s="249"/>
      <c r="G5" s="201"/>
      <c r="H5" s="26" t="s">
        <v>494</v>
      </c>
      <c r="I5" s="233"/>
      <c r="J5" s="233"/>
      <c r="K5" s="216"/>
      <c r="L5" s="242"/>
      <c r="M5" s="244"/>
      <c r="N5" s="26" t="s">
        <v>511</v>
      </c>
      <c r="O5" s="26" t="s">
        <v>512</v>
      </c>
      <c r="P5" s="10">
        <v>157</v>
      </c>
      <c r="Q5" s="26" t="s">
        <v>513</v>
      </c>
      <c r="R5" s="26" t="s">
        <v>742</v>
      </c>
    </row>
    <row r="6" spans="1:18" s="3" customFormat="1" ht="132" customHeight="1" x14ac:dyDescent="0.3">
      <c r="A6" s="234"/>
      <c r="B6" s="234"/>
      <c r="C6" s="233" t="s">
        <v>493</v>
      </c>
      <c r="D6" s="26" t="s">
        <v>492</v>
      </c>
      <c r="E6" s="26">
        <v>1</v>
      </c>
      <c r="F6" s="26">
        <v>1</v>
      </c>
      <c r="G6" s="26" t="s">
        <v>491</v>
      </c>
      <c r="H6" s="26" t="s">
        <v>490</v>
      </c>
      <c r="I6" s="26" t="s">
        <v>476</v>
      </c>
      <c r="J6" s="26" t="s">
        <v>476</v>
      </c>
      <c r="K6" s="29">
        <v>0.9</v>
      </c>
      <c r="L6" s="41">
        <v>0.5</v>
      </c>
      <c r="M6" s="56">
        <f>L6/K6</f>
        <v>0.55555555555555558</v>
      </c>
      <c r="N6" s="26" t="s">
        <v>514</v>
      </c>
      <c r="O6" s="26" t="s">
        <v>515</v>
      </c>
      <c r="P6" s="26">
        <v>190</v>
      </c>
      <c r="Q6" s="12" t="s">
        <v>516</v>
      </c>
      <c r="R6" s="26" t="s">
        <v>758</v>
      </c>
    </row>
    <row r="7" spans="1:18" s="3" customFormat="1" ht="63.75" customHeight="1" x14ac:dyDescent="0.3">
      <c r="A7" s="234"/>
      <c r="B7" s="234"/>
      <c r="C7" s="233"/>
      <c r="D7" s="26" t="s">
        <v>489</v>
      </c>
      <c r="E7" s="26">
        <v>1</v>
      </c>
      <c r="F7" s="26">
        <v>1</v>
      </c>
      <c r="G7" s="26" t="s">
        <v>488</v>
      </c>
      <c r="H7" s="26" t="s">
        <v>487</v>
      </c>
      <c r="I7" s="26" t="s">
        <v>486</v>
      </c>
      <c r="J7" s="26" t="s">
        <v>486</v>
      </c>
      <c r="K7" s="26">
        <v>1</v>
      </c>
      <c r="L7" s="37">
        <v>0.5</v>
      </c>
      <c r="M7" s="56">
        <f>L7/K7</f>
        <v>0.5</v>
      </c>
      <c r="N7" s="10" t="s">
        <v>517</v>
      </c>
      <c r="O7" s="26" t="s">
        <v>518</v>
      </c>
      <c r="P7" s="10">
        <v>265</v>
      </c>
      <c r="Q7" s="26" t="s">
        <v>519</v>
      </c>
      <c r="R7" s="26" t="s">
        <v>759</v>
      </c>
    </row>
    <row r="8" spans="1:18" s="3" customFormat="1" ht="114" customHeight="1" x14ac:dyDescent="0.3">
      <c r="A8" s="234"/>
      <c r="B8" s="234"/>
      <c r="C8" s="26" t="s">
        <v>485</v>
      </c>
      <c r="D8" s="26" t="s">
        <v>484</v>
      </c>
      <c r="E8" s="29">
        <v>0.24</v>
      </c>
      <c r="F8" s="29">
        <v>0.7</v>
      </c>
      <c r="G8" s="29" t="s">
        <v>483</v>
      </c>
      <c r="H8" s="26" t="s">
        <v>482</v>
      </c>
      <c r="I8" s="29" t="s">
        <v>481</v>
      </c>
      <c r="J8" s="29" t="s">
        <v>481</v>
      </c>
      <c r="K8" s="32">
        <v>0.16</v>
      </c>
      <c r="L8" s="42">
        <v>0.16</v>
      </c>
      <c r="M8" s="58">
        <f t="shared" ref="M8:M10" si="0">L8/K8*1</f>
        <v>1</v>
      </c>
      <c r="N8" s="10" t="s">
        <v>517</v>
      </c>
      <c r="O8" s="26" t="s">
        <v>520</v>
      </c>
      <c r="P8" s="10">
        <v>286</v>
      </c>
      <c r="Q8" s="12" t="s">
        <v>521</v>
      </c>
      <c r="R8" s="12" t="s">
        <v>581</v>
      </c>
    </row>
    <row r="9" spans="1:18" s="3" customFormat="1" ht="57" customHeight="1" x14ac:dyDescent="0.3">
      <c r="A9" s="234"/>
      <c r="B9" s="234"/>
      <c r="C9" s="233" t="s">
        <v>480</v>
      </c>
      <c r="D9" s="26" t="s">
        <v>479</v>
      </c>
      <c r="E9" s="26">
        <v>1</v>
      </c>
      <c r="F9" s="26">
        <v>1</v>
      </c>
      <c r="G9" s="26" t="s">
        <v>478</v>
      </c>
      <c r="H9" s="26" t="s">
        <v>477</v>
      </c>
      <c r="I9" s="26" t="s">
        <v>476</v>
      </c>
      <c r="J9" s="26" t="s">
        <v>476</v>
      </c>
      <c r="K9" s="26">
        <v>1</v>
      </c>
      <c r="L9" s="12">
        <v>1</v>
      </c>
      <c r="M9" s="58">
        <f t="shared" si="0"/>
        <v>1</v>
      </c>
      <c r="N9" s="26" t="s">
        <v>514</v>
      </c>
      <c r="O9" s="26" t="s">
        <v>515</v>
      </c>
      <c r="P9" s="26">
        <v>190</v>
      </c>
      <c r="Q9" s="12" t="s">
        <v>516</v>
      </c>
      <c r="R9" s="12" t="s">
        <v>582</v>
      </c>
    </row>
    <row r="10" spans="1:18" s="3" customFormat="1" ht="55.5" customHeight="1" x14ac:dyDescent="0.3">
      <c r="A10" s="234"/>
      <c r="B10" s="234"/>
      <c r="C10" s="233"/>
      <c r="D10" s="26" t="s">
        <v>475</v>
      </c>
      <c r="E10" s="26">
        <v>1</v>
      </c>
      <c r="F10" s="26">
        <v>1</v>
      </c>
      <c r="G10" s="26" t="s">
        <v>474</v>
      </c>
      <c r="H10" s="26" t="s">
        <v>473</v>
      </c>
      <c r="I10" s="26" t="s">
        <v>472</v>
      </c>
      <c r="J10" s="26" t="s">
        <v>472</v>
      </c>
      <c r="K10" s="26">
        <v>1</v>
      </c>
      <c r="L10" s="12">
        <v>1</v>
      </c>
      <c r="M10" s="58">
        <f t="shared" si="0"/>
        <v>1</v>
      </c>
      <c r="N10" s="26" t="s">
        <v>514</v>
      </c>
      <c r="O10" s="26" t="s">
        <v>515</v>
      </c>
      <c r="P10" s="26">
        <v>190</v>
      </c>
      <c r="Q10" s="12" t="s">
        <v>516</v>
      </c>
      <c r="R10" s="12" t="s">
        <v>760</v>
      </c>
    </row>
    <row r="11" spans="1:18" s="3" customFormat="1" ht="75.75" customHeight="1" x14ac:dyDescent="0.3">
      <c r="A11" s="234"/>
      <c r="B11" s="234" t="s">
        <v>471</v>
      </c>
      <c r="C11" s="233" t="s">
        <v>470</v>
      </c>
      <c r="D11" s="233" t="s">
        <v>469</v>
      </c>
      <c r="E11" s="199">
        <v>40</v>
      </c>
      <c r="F11" s="199">
        <v>100</v>
      </c>
      <c r="G11" s="199" t="s">
        <v>468</v>
      </c>
      <c r="H11" s="26" t="s">
        <v>467</v>
      </c>
      <c r="I11" s="233" t="s">
        <v>466</v>
      </c>
      <c r="J11" s="233" t="s">
        <v>466</v>
      </c>
      <c r="K11" s="215">
        <v>1</v>
      </c>
      <c r="L11" s="217">
        <v>0.5</v>
      </c>
      <c r="M11" s="219">
        <f>L11/K11</f>
        <v>0.5</v>
      </c>
      <c r="N11" s="199" t="s">
        <v>514</v>
      </c>
      <c r="O11" s="199" t="s">
        <v>515</v>
      </c>
      <c r="P11" s="199">
        <v>190</v>
      </c>
      <c r="Q11" s="204" t="s">
        <v>516</v>
      </c>
      <c r="R11" s="199" t="s">
        <v>761</v>
      </c>
    </row>
    <row r="12" spans="1:18" s="3" customFormat="1" ht="92.25" customHeight="1" x14ac:dyDescent="0.3">
      <c r="A12" s="234"/>
      <c r="B12" s="234"/>
      <c r="C12" s="233"/>
      <c r="D12" s="233"/>
      <c r="E12" s="201"/>
      <c r="F12" s="201"/>
      <c r="G12" s="201"/>
      <c r="H12" s="26" t="s">
        <v>755</v>
      </c>
      <c r="I12" s="233"/>
      <c r="J12" s="233"/>
      <c r="K12" s="216"/>
      <c r="L12" s="218"/>
      <c r="M12" s="219"/>
      <c r="N12" s="201"/>
      <c r="O12" s="201"/>
      <c r="P12" s="201"/>
      <c r="Q12" s="205"/>
      <c r="R12" s="201"/>
    </row>
    <row r="13" spans="1:18" s="3" customFormat="1" ht="78.75" customHeight="1" x14ac:dyDescent="0.3">
      <c r="A13" s="234"/>
      <c r="B13" s="234"/>
      <c r="C13" s="233"/>
      <c r="D13" s="233" t="s">
        <v>465</v>
      </c>
      <c r="E13" s="29"/>
      <c r="F13" s="29"/>
      <c r="G13" s="215" t="s">
        <v>464</v>
      </c>
      <c r="H13" s="26" t="s">
        <v>463</v>
      </c>
      <c r="I13" s="249" t="s">
        <v>462</v>
      </c>
      <c r="J13" s="249" t="s">
        <v>462</v>
      </c>
      <c r="K13" s="215">
        <v>0.06</v>
      </c>
      <c r="L13" s="217">
        <v>0.06</v>
      </c>
      <c r="M13" s="222">
        <f>L13/K13*1</f>
        <v>1</v>
      </c>
      <c r="N13" s="26" t="s">
        <v>511</v>
      </c>
      <c r="O13" s="26" t="s">
        <v>808</v>
      </c>
      <c r="P13" s="26" t="s">
        <v>807</v>
      </c>
      <c r="Q13" s="26" t="s">
        <v>809</v>
      </c>
      <c r="R13" s="199" t="s">
        <v>806</v>
      </c>
    </row>
    <row r="14" spans="1:18" s="3" customFormat="1" ht="82.8" x14ac:dyDescent="0.3">
      <c r="A14" s="234"/>
      <c r="B14" s="234"/>
      <c r="C14" s="233"/>
      <c r="D14" s="233"/>
      <c r="E14" s="29">
        <v>0.22</v>
      </c>
      <c r="F14" s="29">
        <v>0.6</v>
      </c>
      <c r="G14" s="220"/>
      <c r="H14" s="26" t="s">
        <v>461</v>
      </c>
      <c r="I14" s="249"/>
      <c r="J14" s="249"/>
      <c r="K14" s="220"/>
      <c r="L14" s="221"/>
      <c r="M14" s="223"/>
      <c r="N14" s="26" t="s">
        <v>505</v>
      </c>
      <c r="O14" s="26" t="s">
        <v>506</v>
      </c>
      <c r="P14" s="10">
        <v>73</v>
      </c>
      <c r="Q14" s="26" t="s">
        <v>507</v>
      </c>
      <c r="R14" s="200"/>
    </row>
    <row r="15" spans="1:18" s="3" customFormat="1" ht="82.8" x14ac:dyDescent="0.3">
      <c r="A15" s="234"/>
      <c r="B15" s="234"/>
      <c r="C15" s="233"/>
      <c r="D15" s="233"/>
      <c r="E15" s="29"/>
      <c r="F15" s="29"/>
      <c r="G15" s="216"/>
      <c r="H15" s="26" t="s">
        <v>461</v>
      </c>
      <c r="I15" s="249"/>
      <c r="J15" s="249"/>
      <c r="K15" s="216"/>
      <c r="L15" s="218"/>
      <c r="M15" s="224"/>
      <c r="N15" s="26" t="s">
        <v>505</v>
      </c>
      <c r="O15" s="26" t="s">
        <v>506</v>
      </c>
      <c r="P15" s="10">
        <v>73</v>
      </c>
      <c r="Q15" s="26" t="s">
        <v>507</v>
      </c>
      <c r="R15" s="201"/>
    </row>
    <row r="16" spans="1:18" s="3" customFormat="1" ht="108.75" customHeight="1" x14ac:dyDescent="0.3">
      <c r="A16" s="234"/>
      <c r="B16" s="234"/>
      <c r="C16" s="233"/>
      <c r="D16" s="26" t="s">
        <v>762</v>
      </c>
      <c r="E16" s="26" t="s">
        <v>460</v>
      </c>
      <c r="F16" s="26">
        <v>1</v>
      </c>
      <c r="G16" s="26" t="s">
        <v>459</v>
      </c>
      <c r="H16" s="26" t="s">
        <v>763</v>
      </c>
      <c r="I16" s="26" t="s">
        <v>455</v>
      </c>
      <c r="J16" s="26" t="s">
        <v>455</v>
      </c>
      <c r="K16" s="10">
        <v>0.3</v>
      </c>
      <c r="L16" s="43">
        <v>0.2</v>
      </c>
      <c r="M16" s="34">
        <f>+L16/K16</f>
        <v>0.66666666666666674</v>
      </c>
      <c r="N16" s="26" t="s">
        <v>505</v>
      </c>
      <c r="O16" s="26" t="s">
        <v>506</v>
      </c>
      <c r="P16" s="10">
        <v>73</v>
      </c>
      <c r="Q16" s="26" t="s">
        <v>507</v>
      </c>
      <c r="R16" s="26" t="s">
        <v>730</v>
      </c>
    </row>
    <row r="17" spans="1:18" s="3" customFormat="1" ht="142.5" customHeight="1" x14ac:dyDescent="0.3">
      <c r="A17" s="234"/>
      <c r="B17" s="234"/>
      <c r="C17" s="233"/>
      <c r="D17" s="233" t="s">
        <v>458</v>
      </c>
      <c r="E17" s="233">
        <v>10</v>
      </c>
      <c r="F17" s="233">
        <v>12</v>
      </c>
      <c r="G17" s="199" t="s">
        <v>457</v>
      </c>
      <c r="H17" s="26" t="s">
        <v>456</v>
      </c>
      <c r="I17" s="233" t="s">
        <v>455</v>
      </c>
      <c r="J17" s="233" t="s">
        <v>455</v>
      </c>
      <c r="K17" s="225">
        <v>8</v>
      </c>
      <c r="L17" s="245">
        <v>7</v>
      </c>
      <c r="M17" s="222">
        <f>+L17/K17</f>
        <v>0.875</v>
      </c>
      <c r="N17" s="26" t="s">
        <v>620</v>
      </c>
      <c r="O17" s="26" t="s">
        <v>619</v>
      </c>
      <c r="P17" s="26" t="s">
        <v>618</v>
      </c>
      <c r="Q17" s="26" t="s">
        <v>689</v>
      </c>
      <c r="R17" s="199" t="s">
        <v>792</v>
      </c>
    </row>
    <row r="18" spans="1:18" s="3" customFormat="1" ht="110.4" x14ac:dyDescent="0.3">
      <c r="A18" s="234"/>
      <c r="B18" s="234"/>
      <c r="C18" s="233"/>
      <c r="D18" s="233"/>
      <c r="E18" s="233"/>
      <c r="F18" s="233"/>
      <c r="G18" s="201"/>
      <c r="H18" s="26" t="s">
        <v>454</v>
      </c>
      <c r="I18" s="233"/>
      <c r="J18" s="233"/>
      <c r="K18" s="226"/>
      <c r="L18" s="246"/>
      <c r="M18" s="224"/>
      <c r="N18" s="26" t="s">
        <v>517</v>
      </c>
      <c r="O18" s="26" t="s">
        <v>520</v>
      </c>
      <c r="P18" s="10">
        <v>284</v>
      </c>
      <c r="Q18" s="26" t="s">
        <v>563</v>
      </c>
      <c r="R18" s="201"/>
    </row>
    <row r="19" spans="1:18" s="3" customFormat="1" ht="96" customHeight="1" x14ac:dyDescent="0.3">
      <c r="A19" s="234"/>
      <c r="B19" s="234"/>
      <c r="C19" s="233"/>
      <c r="D19" s="26" t="s">
        <v>453</v>
      </c>
      <c r="E19" s="29">
        <v>0.2</v>
      </c>
      <c r="F19" s="29">
        <v>0.6</v>
      </c>
      <c r="G19" s="29" t="s">
        <v>452</v>
      </c>
      <c r="H19" s="26" t="s">
        <v>451</v>
      </c>
      <c r="I19" s="29" t="s">
        <v>447</v>
      </c>
      <c r="J19" s="29" t="s">
        <v>447</v>
      </c>
      <c r="K19" s="29">
        <v>0.1</v>
      </c>
      <c r="L19" s="44">
        <v>0.05</v>
      </c>
      <c r="M19" s="57">
        <f>L19/K19</f>
        <v>0.5</v>
      </c>
      <c r="N19" s="26" t="s">
        <v>624</v>
      </c>
      <c r="O19" s="26" t="s">
        <v>623</v>
      </c>
      <c r="P19" s="26" t="s">
        <v>622</v>
      </c>
      <c r="Q19" s="26" t="s">
        <v>621</v>
      </c>
      <c r="R19" s="26" t="s">
        <v>793</v>
      </c>
    </row>
    <row r="20" spans="1:18" s="3" customFormat="1" ht="114.75" customHeight="1" x14ac:dyDescent="0.3">
      <c r="A20" s="234"/>
      <c r="B20" s="234"/>
      <c r="C20" s="233"/>
      <c r="D20" s="26" t="s">
        <v>450</v>
      </c>
      <c r="E20" s="29">
        <v>0.2</v>
      </c>
      <c r="F20" s="29">
        <v>0.8</v>
      </c>
      <c r="G20" s="29" t="s">
        <v>449</v>
      </c>
      <c r="H20" s="26" t="s">
        <v>448</v>
      </c>
      <c r="I20" s="29" t="s">
        <v>447</v>
      </c>
      <c r="J20" s="29" t="s">
        <v>447</v>
      </c>
      <c r="K20" s="29">
        <v>0.35</v>
      </c>
      <c r="L20" s="41">
        <v>0.2</v>
      </c>
      <c r="M20" s="57">
        <f>L20/K20</f>
        <v>0.57142857142857151</v>
      </c>
      <c r="N20" s="26" t="s">
        <v>624</v>
      </c>
      <c r="O20" s="26" t="s">
        <v>623</v>
      </c>
      <c r="P20" s="26" t="s">
        <v>622</v>
      </c>
      <c r="Q20" s="26" t="s">
        <v>621</v>
      </c>
      <c r="R20" s="26" t="s">
        <v>764</v>
      </c>
    </row>
    <row r="21" spans="1:18" s="3" customFormat="1" ht="92.25" customHeight="1" x14ac:dyDescent="0.3">
      <c r="A21" s="234"/>
      <c r="B21" s="234"/>
      <c r="C21" s="233"/>
      <c r="D21" s="26" t="s">
        <v>446</v>
      </c>
      <c r="E21" s="26">
        <v>10</v>
      </c>
      <c r="F21" s="26">
        <v>30</v>
      </c>
      <c r="G21" s="26" t="s">
        <v>445</v>
      </c>
      <c r="H21" s="26" t="s">
        <v>444</v>
      </c>
      <c r="I21" s="249" t="s">
        <v>443</v>
      </c>
      <c r="J21" s="249" t="s">
        <v>443</v>
      </c>
      <c r="K21" s="32">
        <v>0.1</v>
      </c>
      <c r="L21" s="42">
        <v>0.05</v>
      </c>
      <c r="M21" s="57">
        <f>L21/K21</f>
        <v>0.5</v>
      </c>
      <c r="N21" s="26" t="s">
        <v>514</v>
      </c>
      <c r="O21" s="26" t="s">
        <v>515</v>
      </c>
      <c r="P21" s="26">
        <v>190</v>
      </c>
      <c r="Q21" s="12" t="s">
        <v>516</v>
      </c>
      <c r="R21" s="26" t="s">
        <v>794</v>
      </c>
    </row>
    <row r="22" spans="1:18" s="3" customFormat="1" ht="71.25" customHeight="1" x14ac:dyDescent="0.3">
      <c r="A22" s="234"/>
      <c r="B22" s="234" t="s">
        <v>442</v>
      </c>
      <c r="C22" s="233" t="s">
        <v>441</v>
      </c>
      <c r="D22" s="26" t="s">
        <v>440</v>
      </c>
      <c r="E22" s="29">
        <v>0.2</v>
      </c>
      <c r="F22" s="29">
        <v>0.8</v>
      </c>
      <c r="G22" s="29" t="s">
        <v>437</v>
      </c>
      <c r="H22" s="26" t="s">
        <v>439</v>
      </c>
      <c r="I22" s="249"/>
      <c r="J22" s="249"/>
      <c r="K22" s="29">
        <v>0.02</v>
      </c>
      <c r="L22" s="41">
        <v>0.02</v>
      </c>
      <c r="M22" s="58">
        <f>L22/K22*1</f>
        <v>1</v>
      </c>
      <c r="N22" s="26" t="s">
        <v>628</v>
      </c>
      <c r="O22" s="26" t="s">
        <v>627</v>
      </c>
      <c r="P22" s="26" t="s">
        <v>626</v>
      </c>
      <c r="Q22" s="12" t="s">
        <v>625</v>
      </c>
      <c r="R22" s="26" t="s">
        <v>583</v>
      </c>
    </row>
    <row r="23" spans="1:18" s="3" customFormat="1" ht="102" customHeight="1" x14ac:dyDescent="0.3">
      <c r="A23" s="234"/>
      <c r="B23" s="234"/>
      <c r="C23" s="233"/>
      <c r="D23" s="26" t="s">
        <v>438</v>
      </c>
      <c r="E23" s="29">
        <v>0.1</v>
      </c>
      <c r="F23" s="29">
        <v>0.3</v>
      </c>
      <c r="G23" s="29" t="s">
        <v>437</v>
      </c>
      <c r="H23" s="26" t="s">
        <v>436</v>
      </c>
      <c r="I23" s="249"/>
      <c r="J23" s="215"/>
      <c r="K23" s="24">
        <v>0.03</v>
      </c>
      <c r="L23" s="45">
        <v>0.03</v>
      </c>
      <c r="M23" s="59">
        <v>1</v>
      </c>
      <c r="N23" s="26" t="s">
        <v>628</v>
      </c>
      <c r="O23" s="26" t="s">
        <v>627</v>
      </c>
      <c r="P23" s="26" t="s">
        <v>626</v>
      </c>
      <c r="Q23" s="12" t="s">
        <v>625</v>
      </c>
      <c r="R23" s="25" t="s">
        <v>784</v>
      </c>
    </row>
    <row r="24" spans="1:18" s="3" customFormat="1" ht="48.75" customHeight="1" x14ac:dyDescent="0.3">
      <c r="A24" s="234" t="s">
        <v>435</v>
      </c>
      <c r="B24" s="234" t="s">
        <v>434</v>
      </c>
      <c r="C24" s="233" t="s">
        <v>433</v>
      </c>
      <c r="D24" s="233" t="s">
        <v>432</v>
      </c>
      <c r="E24" s="215" t="s">
        <v>407</v>
      </c>
      <c r="F24" s="199">
        <v>1</v>
      </c>
      <c r="G24" s="215" t="s">
        <v>431</v>
      </c>
      <c r="H24" s="31" t="s">
        <v>430</v>
      </c>
      <c r="I24" s="249" t="s">
        <v>415</v>
      </c>
      <c r="J24" s="249" t="s">
        <v>415</v>
      </c>
      <c r="K24" s="225">
        <v>1</v>
      </c>
      <c r="L24" s="245">
        <v>1</v>
      </c>
      <c r="M24" s="264">
        <f>L24/K24*1</f>
        <v>1</v>
      </c>
      <c r="N24" s="26" t="s">
        <v>508</v>
      </c>
      <c r="O24" s="26" t="s">
        <v>528</v>
      </c>
      <c r="P24" s="26">
        <v>232</v>
      </c>
      <c r="Q24" s="26" t="s">
        <v>527</v>
      </c>
      <c r="R24" s="199" t="s">
        <v>765</v>
      </c>
    </row>
    <row r="25" spans="1:18" s="3" customFormat="1" ht="90" customHeight="1" x14ac:dyDescent="0.3">
      <c r="A25" s="234"/>
      <c r="B25" s="234"/>
      <c r="C25" s="233"/>
      <c r="D25" s="233"/>
      <c r="E25" s="216"/>
      <c r="F25" s="201"/>
      <c r="G25" s="216"/>
      <c r="H25" s="31" t="s">
        <v>429</v>
      </c>
      <c r="I25" s="249"/>
      <c r="J25" s="249"/>
      <c r="K25" s="226"/>
      <c r="L25" s="246"/>
      <c r="M25" s="265"/>
      <c r="N25" s="26" t="s">
        <v>508</v>
      </c>
      <c r="O25" s="26" t="s">
        <v>528</v>
      </c>
      <c r="P25" s="26">
        <v>232</v>
      </c>
      <c r="Q25" s="26" t="s">
        <v>527</v>
      </c>
      <c r="R25" s="201"/>
    </row>
    <row r="26" spans="1:18" s="3" customFormat="1" ht="120" customHeight="1" x14ac:dyDescent="0.3">
      <c r="A26" s="234"/>
      <c r="B26" s="234"/>
      <c r="C26" s="233" t="s">
        <v>428</v>
      </c>
      <c r="D26" s="26" t="s">
        <v>427</v>
      </c>
      <c r="E26" s="29" t="s">
        <v>407</v>
      </c>
      <c r="F26" s="26">
        <v>1</v>
      </c>
      <c r="G26" s="29" t="s">
        <v>426</v>
      </c>
      <c r="H26" s="26" t="s">
        <v>425</v>
      </c>
      <c r="I26" s="249" t="s">
        <v>415</v>
      </c>
      <c r="J26" s="249" t="s">
        <v>415</v>
      </c>
      <c r="K26" s="10">
        <v>0.1</v>
      </c>
      <c r="L26" s="38">
        <v>0.1</v>
      </c>
      <c r="M26" s="60">
        <v>0.3</v>
      </c>
      <c r="N26" s="26" t="s">
        <v>810</v>
      </c>
      <c r="O26" s="26" t="s">
        <v>811</v>
      </c>
      <c r="P26" s="26">
        <v>157</v>
      </c>
      <c r="Q26" s="12" t="s">
        <v>625</v>
      </c>
      <c r="R26" s="26" t="s">
        <v>766</v>
      </c>
    </row>
    <row r="27" spans="1:18" s="3" customFormat="1" ht="75.75" customHeight="1" x14ac:dyDescent="0.3">
      <c r="A27" s="234"/>
      <c r="B27" s="234"/>
      <c r="C27" s="233"/>
      <c r="D27" s="26" t="s">
        <v>424</v>
      </c>
      <c r="E27" s="29">
        <v>0.8</v>
      </c>
      <c r="F27" s="29">
        <v>0.8</v>
      </c>
      <c r="G27" s="29" t="s">
        <v>423</v>
      </c>
      <c r="H27" s="26" t="s">
        <v>422</v>
      </c>
      <c r="I27" s="249"/>
      <c r="J27" s="249"/>
      <c r="K27" s="10">
        <v>0.4</v>
      </c>
      <c r="L27" s="38" t="s">
        <v>38</v>
      </c>
      <c r="M27" s="55" t="s">
        <v>38</v>
      </c>
      <c r="N27" s="26"/>
      <c r="O27" s="26"/>
      <c r="P27" s="26"/>
      <c r="Q27" s="12"/>
      <c r="R27" s="12" t="s">
        <v>584</v>
      </c>
    </row>
    <row r="28" spans="1:18" s="3" customFormat="1" ht="92.25" customHeight="1" x14ac:dyDescent="0.3">
      <c r="A28" s="234"/>
      <c r="B28" s="234"/>
      <c r="C28" s="233"/>
      <c r="D28" s="26" t="s">
        <v>421</v>
      </c>
      <c r="E28" s="26" t="s">
        <v>421</v>
      </c>
      <c r="F28" s="26" t="s">
        <v>421</v>
      </c>
      <c r="G28" s="26" t="s">
        <v>421</v>
      </c>
      <c r="H28" s="26" t="s">
        <v>421</v>
      </c>
      <c r="I28" s="249"/>
      <c r="J28" s="249"/>
      <c r="K28" s="26">
        <v>0.1</v>
      </c>
      <c r="L28" s="38">
        <v>0.1</v>
      </c>
      <c r="M28" s="61">
        <f>+L28/K28</f>
        <v>1</v>
      </c>
      <c r="N28" s="26" t="s">
        <v>633</v>
      </c>
      <c r="O28" s="26" t="s">
        <v>632</v>
      </c>
      <c r="P28" s="26" t="s">
        <v>631</v>
      </c>
      <c r="Q28" s="12" t="s">
        <v>630</v>
      </c>
      <c r="R28" s="26" t="s">
        <v>767</v>
      </c>
    </row>
    <row r="29" spans="1:18" s="3" customFormat="1" ht="86.25" customHeight="1" x14ac:dyDescent="0.3">
      <c r="A29" s="234"/>
      <c r="B29" s="30" t="s">
        <v>420</v>
      </c>
      <c r="C29" s="26" t="s">
        <v>419</v>
      </c>
      <c r="D29" s="26" t="s">
        <v>418</v>
      </c>
      <c r="E29" s="26" t="s">
        <v>384</v>
      </c>
      <c r="F29" s="26">
        <v>1</v>
      </c>
      <c r="G29" s="26" t="s">
        <v>417</v>
      </c>
      <c r="H29" s="26" t="s">
        <v>416</v>
      </c>
      <c r="I29" s="26" t="s">
        <v>415</v>
      </c>
      <c r="J29" s="26" t="s">
        <v>415</v>
      </c>
      <c r="K29" s="10">
        <v>0.1</v>
      </c>
      <c r="L29" s="38" t="s">
        <v>38</v>
      </c>
      <c r="M29" s="62" t="s">
        <v>38</v>
      </c>
      <c r="N29" s="26" t="s">
        <v>514</v>
      </c>
      <c r="O29" s="26" t="s">
        <v>515</v>
      </c>
      <c r="P29" s="26">
        <v>190</v>
      </c>
      <c r="Q29" s="12" t="s">
        <v>516</v>
      </c>
      <c r="R29" s="39" t="s">
        <v>768</v>
      </c>
    </row>
    <row r="30" spans="1:18" s="3" customFormat="1" ht="114" customHeight="1" x14ac:dyDescent="0.3">
      <c r="A30" s="234"/>
      <c r="B30" s="234" t="s">
        <v>414</v>
      </c>
      <c r="C30" s="233" t="s">
        <v>413</v>
      </c>
      <c r="D30" s="26" t="s">
        <v>412</v>
      </c>
      <c r="E30" s="26" t="s">
        <v>321</v>
      </c>
      <c r="F30" s="26" t="s">
        <v>320</v>
      </c>
      <c r="G30" s="26" t="s">
        <v>411</v>
      </c>
      <c r="H30" s="26" t="s">
        <v>410</v>
      </c>
      <c r="I30" s="233" t="s">
        <v>409</v>
      </c>
      <c r="J30" s="233" t="s">
        <v>409</v>
      </c>
      <c r="K30" s="10">
        <v>6</v>
      </c>
      <c r="L30" s="38">
        <v>6</v>
      </c>
      <c r="M30" s="61">
        <f t="shared" ref="M30:M37" si="1">L30/K30*1</f>
        <v>1</v>
      </c>
      <c r="N30" s="26" t="s">
        <v>511</v>
      </c>
      <c r="O30" s="26" t="s">
        <v>522</v>
      </c>
      <c r="P30" s="10">
        <v>132</v>
      </c>
      <c r="Q30" s="26" t="s">
        <v>523</v>
      </c>
      <c r="R30" s="26" t="s">
        <v>769</v>
      </c>
    </row>
    <row r="31" spans="1:18" s="3" customFormat="1" ht="87" customHeight="1" x14ac:dyDescent="0.3">
      <c r="A31" s="234"/>
      <c r="B31" s="234"/>
      <c r="C31" s="233"/>
      <c r="D31" s="26" t="s">
        <v>408</v>
      </c>
      <c r="E31" s="29" t="s">
        <v>407</v>
      </c>
      <c r="F31" s="26">
        <v>1</v>
      </c>
      <c r="G31" s="26" t="s">
        <v>406</v>
      </c>
      <c r="H31" s="26" t="s">
        <v>405</v>
      </c>
      <c r="I31" s="233"/>
      <c r="J31" s="233"/>
      <c r="K31" s="10">
        <v>0.4</v>
      </c>
      <c r="L31" s="38">
        <v>0.4</v>
      </c>
      <c r="M31" s="61">
        <f t="shared" si="1"/>
        <v>1</v>
      </c>
      <c r="N31" s="26" t="s">
        <v>511</v>
      </c>
      <c r="O31" s="26" t="s">
        <v>522</v>
      </c>
      <c r="P31" s="26">
        <v>134</v>
      </c>
      <c r="Q31" s="26" t="s">
        <v>524</v>
      </c>
      <c r="R31" s="26" t="s">
        <v>585</v>
      </c>
    </row>
    <row r="32" spans="1:18" s="3" customFormat="1" ht="120" customHeight="1" x14ac:dyDescent="0.3">
      <c r="A32" s="234"/>
      <c r="B32" s="234"/>
      <c r="C32" s="233" t="s">
        <v>404</v>
      </c>
      <c r="D32" s="26" t="s">
        <v>403</v>
      </c>
      <c r="E32" s="26">
        <v>8</v>
      </c>
      <c r="F32" s="26">
        <v>12</v>
      </c>
      <c r="G32" s="26" t="s">
        <v>402</v>
      </c>
      <c r="H32" s="26" t="s">
        <v>401</v>
      </c>
      <c r="I32" s="233" t="s">
        <v>400</v>
      </c>
      <c r="J32" s="233" t="s">
        <v>400</v>
      </c>
      <c r="K32" s="10">
        <v>0.4</v>
      </c>
      <c r="L32" s="38">
        <v>0.4</v>
      </c>
      <c r="M32" s="61">
        <f t="shared" si="1"/>
        <v>1</v>
      </c>
      <c r="N32" s="26" t="s">
        <v>514</v>
      </c>
      <c r="O32" s="26" t="s">
        <v>525</v>
      </c>
      <c r="P32" s="10">
        <v>186</v>
      </c>
      <c r="Q32" s="26" t="s">
        <v>526</v>
      </c>
      <c r="R32" s="26" t="s">
        <v>586</v>
      </c>
    </row>
    <row r="33" spans="1:22" s="3" customFormat="1" ht="104.25" customHeight="1" x14ac:dyDescent="0.3">
      <c r="A33" s="234"/>
      <c r="B33" s="234"/>
      <c r="C33" s="233"/>
      <c r="D33" s="26" t="s">
        <v>399</v>
      </c>
      <c r="E33" s="26" t="s">
        <v>384</v>
      </c>
      <c r="F33" s="26">
        <v>1</v>
      </c>
      <c r="G33" s="26" t="s">
        <v>398</v>
      </c>
      <c r="H33" s="26" t="s">
        <v>397</v>
      </c>
      <c r="I33" s="233"/>
      <c r="J33" s="233"/>
      <c r="K33" s="10">
        <v>0.4</v>
      </c>
      <c r="L33" s="38" t="s">
        <v>38</v>
      </c>
      <c r="M33" s="63" t="s">
        <v>38</v>
      </c>
      <c r="N33" s="26" t="s">
        <v>514</v>
      </c>
      <c r="O33" s="26" t="s">
        <v>525</v>
      </c>
      <c r="P33" s="10">
        <v>186</v>
      </c>
      <c r="Q33" s="26" t="s">
        <v>526</v>
      </c>
      <c r="R33" s="26" t="s">
        <v>770</v>
      </c>
    </row>
    <row r="34" spans="1:22" s="3" customFormat="1" ht="111" customHeight="1" x14ac:dyDescent="0.3">
      <c r="A34" s="234"/>
      <c r="B34" s="234" t="s">
        <v>396</v>
      </c>
      <c r="C34" s="233" t="s">
        <v>395</v>
      </c>
      <c r="D34" s="26" t="s">
        <v>394</v>
      </c>
      <c r="E34" s="26" t="s">
        <v>384</v>
      </c>
      <c r="F34" s="26">
        <v>1</v>
      </c>
      <c r="G34" s="26" t="s">
        <v>393</v>
      </c>
      <c r="H34" s="26" t="s">
        <v>392</v>
      </c>
      <c r="I34" s="233" t="s">
        <v>391</v>
      </c>
      <c r="J34" s="233" t="s">
        <v>391</v>
      </c>
      <c r="K34" s="10">
        <v>0.4</v>
      </c>
      <c r="L34" s="38">
        <v>0.2</v>
      </c>
      <c r="M34" s="57">
        <f>L34/K34</f>
        <v>0.5</v>
      </c>
      <c r="N34" s="26" t="s">
        <v>508</v>
      </c>
      <c r="O34" s="26" t="s">
        <v>509</v>
      </c>
      <c r="P34" s="10">
        <v>226</v>
      </c>
      <c r="Q34" s="26" t="s">
        <v>510</v>
      </c>
      <c r="R34" s="26" t="s">
        <v>708</v>
      </c>
    </row>
    <row r="35" spans="1:22" s="3" customFormat="1" ht="90" customHeight="1" x14ac:dyDescent="0.3">
      <c r="A35" s="234"/>
      <c r="B35" s="234"/>
      <c r="C35" s="233"/>
      <c r="D35" s="26" t="s">
        <v>390</v>
      </c>
      <c r="E35" s="26" t="s">
        <v>384</v>
      </c>
      <c r="F35" s="26">
        <v>1</v>
      </c>
      <c r="G35" s="26" t="s">
        <v>389</v>
      </c>
      <c r="H35" s="26" t="s">
        <v>388</v>
      </c>
      <c r="I35" s="233"/>
      <c r="J35" s="233"/>
      <c r="K35" s="40">
        <v>10</v>
      </c>
      <c r="L35" s="38">
        <v>10</v>
      </c>
      <c r="M35" s="58">
        <f t="shared" si="1"/>
        <v>1</v>
      </c>
      <c r="N35" s="26" t="s">
        <v>785</v>
      </c>
      <c r="O35" s="26" t="s">
        <v>771</v>
      </c>
      <c r="P35" s="26">
        <v>157</v>
      </c>
      <c r="Q35" s="12" t="s">
        <v>772</v>
      </c>
      <c r="R35" s="26" t="s">
        <v>786</v>
      </c>
    </row>
    <row r="36" spans="1:22" s="3" customFormat="1" ht="117.75" customHeight="1" x14ac:dyDescent="0.3">
      <c r="A36" s="234"/>
      <c r="B36" s="234" t="s">
        <v>387</v>
      </c>
      <c r="C36" s="233" t="s">
        <v>386</v>
      </c>
      <c r="D36" s="26" t="s">
        <v>385</v>
      </c>
      <c r="E36" s="26" t="s">
        <v>384</v>
      </c>
      <c r="F36" s="26">
        <v>1</v>
      </c>
      <c r="G36" s="26" t="s">
        <v>372</v>
      </c>
      <c r="H36" s="26" t="s">
        <v>383</v>
      </c>
      <c r="I36" s="233" t="s">
        <v>363</v>
      </c>
      <c r="J36" s="233" t="s">
        <v>363</v>
      </c>
      <c r="K36" s="40">
        <v>10</v>
      </c>
      <c r="L36" s="38">
        <v>10</v>
      </c>
      <c r="M36" s="58">
        <f t="shared" si="1"/>
        <v>1</v>
      </c>
      <c r="N36" s="26" t="s">
        <v>638</v>
      </c>
      <c r="O36" s="26" t="s">
        <v>637</v>
      </c>
      <c r="P36" s="26" t="s">
        <v>635</v>
      </c>
      <c r="Q36" s="26" t="s">
        <v>634</v>
      </c>
      <c r="R36" s="26" t="s">
        <v>787</v>
      </c>
    </row>
    <row r="37" spans="1:22" s="3" customFormat="1" ht="93" customHeight="1" x14ac:dyDescent="0.3">
      <c r="A37" s="234"/>
      <c r="B37" s="234"/>
      <c r="C37" s="233"/>
      <c r="D37" s="250" t="s">
        <v>382</v>
      </c>
      <c r="E37" s="215">
        <v>0.2</v>
      </c>
      <c r="F37" s="215">
        <v>0.8</v>
      </c>
      <c r="G37" s="215" t="s">
        <v>372</v>
      </c>
      <c r="H37" s="26" t="s">
        <v>381</v>
      </c>
      <c r="I37" s="233"/>
      <c r="J37" s="233"/>
      <c r="K37" s="202">
        <v>0.1</v>
      </c>
      <c r="L37" s="247">
        <v>0.1</v>
      </c>
      <c r="M37" s="222">
        <f t="shared" si="1"/>
        <v>1</v>
      </c>
      <c r="N37" s="26" t="s">
        <v>638</v>
      </c>
      <c r="O37" s="26" t="s">
        <v>637</v>
      </c>
      <c r="P37" s="26" t="s">
        <v>635</v>
      </c>
      <c r="Q37" s="26" t="s">
        <v>634</v>
      </c>
      <c r="R37" s="199" t="s">
        <v>799</v>
      </c>
    </row>
    <row r="38" spans="1:22" s="3" customFormat="1" ht="77.25" customHeight="1" x14ac:dyDescent="0.3">
      <c r="A38" s="234"/>
      <c r="B38" s="234"/>
      <c r="C38" s="233"/>
      <c r="D38" s="250"/>
      <c r="E38" s="216"/>
      <c r="F38" s="216"/>
      <c r="G38" s="216"/>
      <c r="H38" s="26" t="s">
        <v>380</v>
      </c>
      <c r="I38" s="233"/>
      <c r="J38" s="233"/>
      <c r="K38" s="203"/>
      <c r="L38" s="248"/>
      <c r="M38" s="224"/>
      <c r="N38" s="26" t="s">
        <v>514</v>
      </c>
      <c r="O38" s="26" t="s">
        <v>515</v>
      </c>
      <c r="P38" s="26">
        <v>190</v>
      </c>
      <c r="Q38" s="12" t="s">
        <v>516</v>
      </c>
      <c r="R38" s="201"/>
    </row>
    <row r="39" spans="1:22" s="3" customFormat="1" ht="81.75" customHeight="1" x14ac:dyDescent="0.3">
      <c r="A39" s="234"/>
      <c r="B39" s="234"/>
      <c r="C39" s="233"/>
      <c r="D39" s="26" t="s">
        <v>379</v>
      </c>
      <c r="E39" s="26">
        <v>1</v>
      </c>
      <c r="F39" s="26">
        <v>1</v>
      </c>
      <c r="G39" s="26" t="s">
        <v>378</v>
      </c>
      <c r="H39" s="26" t="s">
        <v>377</v>
      </c>
      <c r="I39" s="233"/>
      <c r="J39" s="233"/>
      <c r="K39" s="10">
        <v>0.6</v>
      </c>
      <c r="L39" s="38">
        <v>0.5</v>
      </c>
      <c r="M39" s="58">
        <f>L39/K39*1</f>
        <v>0.83333333333333337</v>
      </c>
      <c r="N39" s="26" t="s">
        <v>642</v>
      </c>
      <c r="O39" s="26" t="s">
        <v>709</v>
      </c>
      <c r="P39" s="26">
        <v>234</v>
      </c>
      <c r="Q39" s="12" t="s">
        <v>710</v>
      </c>
      <c r="R39" s="26" t="s">
        <v>773</v>
      </c>
    </row>
    <row r="40" spans="1:22" s="3" customFormat="1" ht="90" customHeight="1" x14ac:dyDescent="0.3">
      <c r="A40" s="234" t="s">
        <v>376</v>
      </c>
      <c r="B40" s="234" t="s">
        <v>375</v>
      </c>
      <c r="C40" s="233" t="s">
        <v>374</v>
      </c>
      <c r="D40" s="233" t="s">
        <v>373</v>
      </c>
      <c r="E40" s="233">
        <v>1</v>
      </c>
      <c r="F40" s="233">
        <v>1</v>
      </c>
      <c r="G40" s="215" t="s">
        <v>372</v>
      </c>
      <c r="H40" s="31" t="s">
        <v>371</v>
      </c>
      <c r="I40" s="249" t="s">
        <v>363</v>
      </c>
      <c r="J40" s="249" t="s">
        <v>363</v>
      </c>
      <c r="K40" s="271">
        <v>0.6</v>
      </c>
      <c r="L40" s="245">
        <v>0.6</v>
      </c>
      <c r="M40" s="222">
        <f>L40/K40*1</f>
        <v>1</v>
      </c>
      <c r="N40" s="26" t="s">
        <v>643</v>
      </c>
      <c r="O40" s="26" t="s">
        <v>641</v>
      </c>
      <c r="P40" s="26" t="s">
        <v>754</v>
      </c>
      <c r="Q40" s="26" t="s">
        <v>639</v>
      </c>
      <c r="R40" s="199" t="s">
        <v>651</v>
      </c>
    </row>
    <row r="41" spans="1:22" s="3" customFormat="1" ht="124.2" x14ac:dyDescent="0.3">
      <c r="A41" s="234"/>
      <c r="B41" s="234"/>
      <c r="C41" s="233"/>
      <c r="D41" s="233"/>
      <c r="E41" s="233"/>
      <c r="F41" s="233"/>
      <c r="G41" s="216"/>
      <c r="H41" s="26" t="s">
        <v>370</v>
      </c>
      <c r="I41" s="249"/>
      <c r="J41" s="249"/>
      <c r="K41" s="272"/>
      <c r="L41" s="246"/>
      <c r="M41" s="224"/>
      <c r="N41" s="26" t="s">
        <v>643</v>
      </c>
      <c r="O41" s="26" t="s">
        <v>725</v>
      </c>
      <c r="P41" s="26" t="s">
        <v>753</v>
      </c>
      <c r="Q41" s="26" t="s">
        <v>639</v>
      </c>
      <c r="R41" s="201"/>
    </row>
    <row r="42" spans="1:22" s="3" customFormat="1" ht="145.5" customHeight="1" x14ac:dyDescent="0.3">
      <c r="A42" s="234"/>
      <c r="B42" s="234"/>
      <c r="C42" s="233" t="s">
        <v>369</v>
      </c>
      <c r="D42" s="26" t="s">
        <v>368</v>
      </c>
      <c r="E42" s="26" t="s">
        <v>367</v>
      </c>
      <c r="F42" s="26" t="s">
        <v>366</v>
      </c>
      <c r="G42" s="215" t="s">
        <v>365</v>
      </c>
      <c r="H42" s="26" t="s">
        <v>364</v>
      </c>
      <c r="I42" s="249" t="s">
        <v>363</v>
      </c>
      <c r="J42" s="249" t="s">
        <v>363</v>
      </c>
      <c r="K42" s="10">
        <v>1</v>
      </c>
      <c r="L42" s="38">
        <v>1</v>
      </c>
      <c r="M42" s="58">
        <f t="shared" ref="M42:M47" si="2">L42/K42*1</f>
        <v>1</v>
      </c>
      <c r="N42" s="26" t="s">
        <v>643</v>
      </c>
      <c r="O42" s="26" t="s">
        <v>641</v>
      </c>
      <c r="P42" s="26" t="s">
        <v>752</v>
      </c>
      <c r="Q42" s="26" t="s">
        <v>639</v>
      </c>
      <c r="R42" s="25" t="s">
        <v>800</v>
      </c>
    </row>
    <row r="43" spans="1:22" s="3" customFormat="1" ht="145.5" customHeight="1" x14ac:dyDescent="0.3">
      <c r="A43" s="234"/>
      <c r="B43" s="234"/>
      <c r="C43" s="233"/>
      <c r="D43" s="26" t="s">
        <v>339</v>
      </c>
      <c r="E43" s="26" t="s">
        <v>145</v>
      </c>
      <c r="F43" s="26">
        <v>3</v>
      </c>
      <c r="G43" s="216"/>
      <c r="H43" s="26" t="s">
        <v>362</v>
      </c>
      <c r="I43" s="249"/>
      <c r="J43" s="249"/>
      <c r="K43" s="10">
        <v>1</v>
      </c>
      <c r="L43" s="38" t="s">
        <v>38</v>
      </c>
      <c r="M43" s="64" t="s">
        <v>38</v>
      </c>
      <c r="N43" s="26" t="s">
        <v>529</v>
      </c>
      <c r="O43" s="26" t="s">
        <v>530</v>
      </c>
      <c r="P43" s="10">
        <v>250</v>
      </c>
      <c r="Q43" s="26" t="s">
        <v>531</v>
      </c>
      <c r="R43" s="26" t="s">
        <v>774</v>
      </c>
    </row>
    <row r="44" spans="1:22" s="3" customFormat="1" ht="87" customHeight="1" x14ac:dyDescent="0.3">
      <c r="A44" s="234"/>
      <c r="B44" s="234"/>
      <c r="C44" s="26" t="s">
        <v>361</v>
      </c>
      <c r="D44" s="26" t="s">
        <v>360</v>
      </c>
      <c r="E44" s="26">
        <v>4</v>
      </c>
      <c r="F44" s="26">
        <v>10</v>
      </c>
      <c r="G44" s="26" t="s">
        <v>325</v>
      </c>
      <c r="H44" s="26" t="s">
        <v>359</v>
      </c>
      <c r="I44" s="26" t="s">
        <v>358</v>
      </c>
      <c r="J44" s="26" t="s">
        <v>358</v>
      </c>
      <c r="K44" s="10">
        <v>20</v>
      </c>
      <c r="L44" s="38">
        <v>20</v>
      </c>
      <c r="M44" s="58">
        <f t="shared" si="2"/>
        <v>1</v>
      </c>
      <c r="N44" s="26" t="s">
        <v>514</v>
      </c>
      <c r="O44" s="26" t="s">
        <v>515</v>
      </c>
      <c r="P44" s="26">
        <v>190</v>
      </c>
      <c r="Q44" s="12" t="s">
        <v>516</v>
      </c>
      <c r="R44" s="39" t="s">
        <v>788</v>
      </c>
    </row>
    <row r="45" spans="1:22" s="3" customFormat="1" ht="74.25" customHeight="1" x14ac:dyDescent="0.3">
      <c r="A45" s="234"/>
      <c r="B45" s="234" t="s">
        <v>357</v>
      </c>
      <c r="C45" s="233" t="s">
        <v>356</v>
      </c>
      <c r="D45" s="26" t="s">
        <v>355</v>
      </c>
      <c r="E45" s="26">
        <v>1</v>
      </c>
      <c r="F45" s="26">
        <v>1</v>
      </c>
      <c r="G45" s="26" t="s">
        <v>354</v>
      </c>
      <c r="H45" s="26" t="s">
        <v>353</v>
      </c>
      <c r="I45" s="233" t="s">
        <v>352</v>
      </c>
      <c r="J45" s="233" t="s">
        <v>352</v>
      </c>
      <c r="K45" s="10">
        <v>13</v>
      </c>
      <c r="L45" s="38">
        <v>13</v>
      </c>
      <c r="M45" s="58">
        <f t="shared" si="2"/>
        <v>1</v>
      </c>
      <c r="N45" s="26" t="s">
        <v>514</v>
      </c>
      <c r="O45" s="26" t="s">
        <v>515</v>
      </c>
      <c r="P45" s="26">
        <v>190</v>
      </c>
      <c r="Q45" s="12" t="s">
        <v>516</v>
      </c>
      <c r="R45" s="12" t="s">
        <v>775</v>
      </c>
      <c r="S45" s="26"/>
      <c r="T45" s="26"/>
      <c r="U45" s="26"/>
      <c r="V45" s="12"/>
    </row>
    <row r="46" spans="1:22" s="3" customFormat="1" ht="84.75" customHeight="1" x14ac:dyDescent="0.3">
      <c r="A46" s="234"/>
      <c r="B46" s="234"/>
      <c r="C46" s="233"/>
      <c r="D46" s="26" t="s">
        <v>351</v>
      </c>
      <c r="E46" s="26">
        <v>25</v>
      </c>
      <c r="F46" s="26"/>
      <c r="G46" s="26" t="s">
        <v>346</v>
      </c>
      <c r="H46" s="26" t="s">
        <v>350</v>
      </c>
      <c r="I46" s="233"/>
      <c r="J46" s="233"/>
      <c r="K46" s="10">
        <v>1</v>
      </c>
      <c r="L46" s="38">
        <v>3</v>
      </c>
      <c r="M46" s="58">
        <f t="shared" si="2"/>
        <v>3</v>
      </c>
      <c r="N46" s="26" t="s">
        <v>514</v>
      </c>
      <c r="O46" s="26" t="s">
        <v>515</v>
      </c>
      <c r="P46" s="26">
        <v>190</v>
      </c>
      <c r="Q46" s="12" t="s">
        <v>516</v>
      </c>
      <c r="R46" s="26" t="s">
        <v>757</v>
      </c>
      <c r="S46" s="26"/>
      <c r="T46" s="26"/>
      <c r="U46" s="26"/>
      <c r="V46" s="12"/>
    </row>
    <row r="47" spans="1:22" s="3" customFormat="1" ht="51" customHeight="1" x14ac:dyDescent="0.3">
      <c r="A47" s="234"/>
      <c r="B47" s="234" t="s">
        <v>349</v>
      </c>
      <c r="C47" s="233" t="s">
        <v>348</v>
      </c>
      <c r="D47" s="233" t="s">
        <v>347</v>
      </c>
      <c r="E47" s="233">
        <v>13</v>
      </c>
      <c r="F47" s="233">
        <v>13</v>
      </c>
      <c r="G47" s="199" t="s">
        <v>346</v>
      </c>
      <c r="H47" s="26" t="s">
        <v>345</v>
      </c>
      <c r="I47" s="233" t="s">
        <v>344</v>
      </c>
      <c r="J47" s="233" t="s">
        <v>344</v>
      </c>
      <c r="K47" s="225">
        <v>13</v>
      </c>
      <c r="L47" s="245">
        <v>13</v>
      </c>
      <c r="M47" s="222">
        <f t="shared" si="2"/>
        <v>1</v>
      </c>
      <c r="N47" s="26" t="s">
        <v>514</v>
      </c>
      <c r="O47" s="26" t="s">
        <v>515</v>
      </c>
      <c r="P47" s="26">
        <v>190</v>
      </c>
      <c r="Q47" s="12" t="s">
        <v>516</v>
      </c>
      <c r="R47" s="199" t="s">
        <v>796</v>
      </c>
    </row>
    <row r="48" spans="1:22" s="3" customFormat="1" ht="69" x14ac:dyDescent="0.3">
      <c r="A48" s="234"/>
      <c r="B48" s="234"/>
      <c r="C48" s="233"/>
      <c r="D48" s="233"/>
      <c r="E48" s="233"/>
      <c r="F48" s="233"/>
      <c r="G48" s="200"/>
      <c r="H48" s="26" t="s">
        <v>343</v>
      </c>
      <c r="I48" s="233"/>
      <c r="J48" s="233"/>
      <c r="K48" s="269"/>
      <c r="L48" s="270"/>
      <c r="M48" s="223"/>
      <c r="N48" s="26" t="s">
        <v>511</v>
      </c>
      <c r="O48" s="26" t="s">
        <v>512</v>
      </c>
      <c r="P48" s="26">
        <v>157</v>
      </c>
      <c r="Q48" s="12" t="s">
        <v>513</v>
      </c>
      <c r="R48" s="200"/>
    </row>
    <row r="49" spans="1:18" s="3" customFormat="1" ht="69" x14ac:dyDescent="0.3">
      <c r="A49" s="234"/>
      <c r="B49" s="234"/>
      <c r="C49" s="233"/>
      <c r="D49" s="233"/>
      <c r="E49" s="233"/>
      <c r="F49" s="233"/>
      <c r="G49" s="200"/>
      <c r="H49" s="26" t="s">
        <v>342</v>
      </c>
      <c r="I49" s="233"/>
      <c r="J49" s="233"/>
      <c r="K49" s="269"/>
      <c r="L49" s="270"/>
      <c r="M49" s="223"/>
      <c r="N49" s="26" t="s">
        <v>514</v>
      </c>
      <c r="O49" s="26" t="s">
        <v>515</v>
      </c>
      <c r="P49" s="26">
        <v>190</v>
      </c>
      <c r="Q49" s="12" t="s">
        <v>516</v>
      </c>
      <c r="R49" s="200"/>
    </row>
    <row r="50" spans="1:18" s="3" customFormat="1" ht="33.75" customHeight="1" x14ac:dyDescent="0.3">
      <c r="A50" s="234"/>
      <c r="B50" s="234"/>
      <c r="C50" s="233"/>
      <c r="D50" s="233"/>
      <c r="E50" s="233"/>
      <c r="F50" s="233"/>
      <c r="G50" s="200"/>
      <c r="H50" s="26" t="s">
        <v>341</v>
      </c>
      <c r="I50" s="233"/>
      <c r="J50" s="233"/>
      <c r="K50" s="269"/>
      <c r="L50" s="270"/>
      <c r="M50" s="223"/>
      <c r="N50" s="26" t="s">
        <v>514</v>
      </c>
      <c r="O50" s="26" t="s">
        <v>515</v>
      </c>
      <c r="P50" s="26">
        <v>190</v>
      </c>
      <c r="Q50" s="12" t="s">
        <v>516</v>
      </c>
      <c r="R50" s="200"/>
    </row>
    <row r="51" spans="1:18" s="3" customFormat="1" ht="69" x14ac:dyDescent="0.3">
      <c r="A51" s="234"/>
      <c r="B51" s="234"/>
      <c r="C51" s="233"/>
      <c r="D51" s="233"/>
      <c r="E51" s="233"/>
      <c r="F51" s="233"/>
      <c r="G51" s="201"/>
      <c r="H51" s="31" t="s">
        <v>340</v>
      </c>
      <c r="I51" s="233"/>
      <c r="J51" s="233"/>
      <c r="K51" s="226"/>
      <c r="L51" s="246"/>
      <c r="M51" s="224"/>
      <c r="N51" s="26" t="s">
        <v>514</v>
      </c>
      <c r="O51" s="26" t="s">
        <v>515</v>
      </c>
      <c r="P51" s="26">
        <v>190</v>
      </c>
      <c r="Q51" s="12" t="s">
        <v>516</v>
      </c>
      <c r="R51" s="201"/>
    </row>
    <row r="52" spans="1:18" s="3" customFormat="1" ht="48.75" customHeight="1" x14ac:dyDescent="0.3">
      <c r="A52" s="234"/>
      <c r="B52" s="234"/>
      <c r="C52" s="233"/>
      <c r="D52" s="233" t="s">
        <v>339</v>
      </c>
      <c r="E52" s="26" t="s">
        <v>145</v>
      </c>
      <c r="F52" s="26">
        <v>3</v>
      </c>
      <c r="G52" s="199" t="s">
        <v>338</v>
      </c>
      <c r="H52" s="26" t="s">
        <v>337</v>
      </c>
      <c r="I52" s="233"/>
      <c r="J52" s="233"/>
      <c r="K52" s="225">
        <v>1</v>
      </c>
      <c r="L52" s="245" t="s">
        <v>38</v>
      </c>
      <c r="M52" s="275" t="s">
        <v>38</v>
      </c>
      <c r="N52" s="26" t="s">
        <v>643</v>
      </c>
      <c r="O52" s="26" t="s">
        <v>641</v>
      </c>
      <c r="P52" s="26" t="s">
        <v>640</v>
      </c>
      <c r="Q52" s="26" t="s">
        <v>639</v>
      </c>
      <c r="R52" s="199" t="s">
        <v>652</v>
      </c>
    </row>
    <row r="53" spans="1:18" s="3" customFormat="1" ht="165.6" x14ac:dyDescent="0.3">
      <c r="A53" s="234"/>
      <c r="B53" s="234"/>
      <c r="C53" s="233"/>
      <c r="D53" s="233"/>
      <c r="E53" s="26"/>
      <c r="F53" s="26"/>
      <c r="G53" s="201"/>
      <c r="H53" s="26" t="s">
        <v>336</v>
      </c>
      <c r="I53" s="233"/>
      <c r="J53" s="233"/>
      <c r="K53" s="226"/>
      <c r="L53" s="246"/>
      <c r="M53" s="276"/>
      <c r="N53" s="26" t="s">
        <v>647</v>
      </c>
      <c r="O53" s="26" t="s">
        <v>646</v>
      </c>
      <c r="P53" s="26" t="s">
        <v>645</v>
      </c>
      <c r="Q53" s="26" t="s">
        <v>644</v>
      </c>
      <c r="R53" s="201"/>
    </row>
    <row r="54" spans="1:18" s="3" customFormat="1" ht="70.5" customHeight="1" x14ac:dyDescent="0.3">
      <c r="A54" s="234"/>
      <c r="B54" s="234"/>
      <c r="C54" s="26" t="s">
        <v>335</v>
      </c>
      <c r="D54" s="26" t="s">
        <v>334</v>
      </c>
      <c r="E54" s="26">
        <v>8</v>
      </c>
      <c r="F54" s="26">
        <v>12</v>
      </c>
      <c r="G54" s="26" t="s">
        <v>333</v>
      </c>
      <c r="H54" s="26" t="s">
        <v>332</v>
      </c>
      <c r="I54" s="26" t="s">
        <v>331</v>
      </c>
      <c r="J54" s="26" t="s">
        <v>331</v>
      </c>
      <c r="K54" s="26">
        <v>10</v>
      </c>
      <c r="L54" s="12">
        <v>10</v>
      </c>
      <c r="M54" s="61">
        <f>L54/K54*1</f>
        <v>1</v>
      </c>
      <c r="N54" s="26" t="s">
        <v>514</v>
      </c>
      <c r="O54" s="26" t="s">
        <v>515</v>
      </c>
      <c r="P54" s="26" t="s">
        <v>653</v>
      </c>
      <c r="Q54" s="12" t="s">
        <v>654</v>
      </c>
      <c r="R54" s="39" t="s">
        <v>741</v>
      </c>
    </row>
    <row r="55" spans="1:18" s="3" customFormat="1" ht="159.6" customHeight="1" x14ac:dyDescent="0.3">
      <c r="A55" s="251" t="s">
        <v>153</v>
      </c>
      <c r="B55" s="234" t="s">
        <v>330</v>
      </c>
      <c r="C55" s="233" t="s">
        <v>329</v>
      </c>
      <c r="D55" s="74" t="s">
        <v>328</v>
      </c>
      <c r="E55" s="74">
        <v>20</v>
      </c>
      <c r="F55" s="74">
        <v>54</v>
      </c>
      <c r="G55" s="74" t="s">
        <v>325</v>
      </c>
      <c r="H55" s="76" t="s">
        <v>327</v>
      </c>
      <c r="I55" s="233" t="s">
        <v>285</v>
      </c>
      <c r="J55" s="233" t="s">
        <v>285</v>
      </c>
      <c r="K55" s="74" t="s">
        <v>705</v>
      </c>
      <c r="L55" s="78" t="s">
        <v>705</v>
      </c>
      <c r="M55" s="65">
        <v>1</v>
      </c>
      <c r="N55" s="26" t="s">
        <v>505</v>
      </c>
      <c r="O55" s="26" t="s">
        <v>506</v>
      </c>
      <c r="P55" s="10">
        <v>73</v>
      </c>
      <c r="Q55" s="26" t="s">
        <v>507</v>
      </c>
      <c r="R55" s="26" t="s">
        <v>789</v>
      </c>
    </row>
    <row r="56" spans="1:18" s="3" customFormat="1" ht="93.75" customHeight="1" x14ac:dyDescent="0.3">
      <c r="A56" s="252"/>
      <c r="B56" s="234"/>
      <c r="C56" s="233"/>
      <c r="D56" s="74" t="s">
        <v>326</v>
      </c>
      <c r="E56" s="74">
        <v>20</v>
      </c>
      <c r="F56" s="74">
        <v>54</v>
      </c>
      <c r="G56" s="74" t="s">
        <v>325</v>
      </c>
      <c r="H56" s="76" t="s">
        <v>324</v>
      </c>
      <c r="I56" s="233"/>
      <c r="J56" s="233"/>
      <c r="K56" s="74">
        <v>3</v>
      </c>
      <c r="L56" s="78">
        <v>35</v>
      </c>
      <c r="M56" s="61">
        <f>L56/K56*1</f>
        <v>11.666666666666666</v>
      </c>
      <c r="N56" s="26" t="s">
        <v>505</v>
      </c>
      <c r="O56" s="26" t="s">
        <v>506</v>
      </c>
      <c r="P56" s="10">
        <v>73</v>
      </c>
      <c r="Q56" s="26" t="s">
        <v>507</v>
      </c>
      <c r="R56" s="26" t="s">
        <v>736</v>
      </c>
    </row>
    <row r="57" spans="1:18" s="3" customFormat="1" ht="84.75" customHeight="1" x14ac:dyDescent="0.3">
      <c r="A57" s="252"/>
      <c r="B57" s="234"/>
      <c r="C57" s="233" t="s">
        <v>323</v>
      </c>
      <c r="D57" s="74" t="s">
        <v>322</v>
      </c>
      <c r="E57" s="74" t="s">
        <v>321</v>
      </c>
      <c r="F57" s="74" t="s">
        <v>320</v>
      </c>
      <c r="G57" s="74" t="s">
        <v>319</v>
      </c>
      <c r="H57" s="10" t="s">
        <v>318</v>
      </c>
      <c r="I57" s="233" t="s">
        <v>294</v>
      </c>
      <c r="J57" s="233" t="s">
        <v>294</v>
      </c>
      <c r="K57" s="74">
        <v>5</v>
      </c>
      <c r="L57" s="78" t="s">
        <v>38</v>
      </c>
      <c r="M57" s="66" t="s">
        <v>38</v>
      </c>
      <c r="N57" s="26" t="s">
        <v>505</v>
      </c>
      <c r="O57" s="26" t="s">
        <v>506</v>
      </c>
      <c r="P57" s="10">
        <v>73</v>
      </c>
      <c r="Q57" s="26" t="s">
        <v>507</v>
      </c>
      <c r="R57" s="26" t="s">
        <v>587</v>
      </c>
    </row>
    <row r="58" spans="1:18" s="3" customFormat="1" ht="157.5" customHeight="1" x14ac:dyDescent="0.3">
      <c r="A58" s="252"/>
      <c r="B58" s="234"/>
      <c r="C58" s="233"/>
      <c r="D58" s="74" t="s">
        <v>317</v>
      </c>
      <c r="E58" s="74" t="s">
        <v>145</v>
      </c>
      <c r="F58" s="74">
        <v>3</v>
      </c>
      <c r="G58" s="74" t="s">
        <v>316</v>
      </c>
      <c r="H58" s="74" t="s">
        <v>315</v>
      </c>
      <c r="I58" s="233"/>
      <c r="J58" s="233"/>
      <c r="K58" s="74">
        <v>1</v>
      </c>
      <c r="L58" s="78">
        <v>1</v>
      </c>
      <c r="M58" s="61">
        <f>L58/K58*1</f>
        <v>1</v>
      </c>
      <c r="N58" s="26" t="s">
        <v>505</v>
      </c>
      <c r="O58" s="26" t="s">
        <v>506</v>
      </c>
      <c r="P58" s="10">
        <v>73</v>
      </c>
      <c r="Q58" s="26" t="s">
        <v>507</v>
      </c>
      <c r="R58" s="25" t="s">
        <v>731</v>
      </c>
    </row>
    <row r="59" spans="1:18" s="3" customFormat="1" ht="63.75" customHeight="1" x14ac:dyDescent="0.3">
      <c r="A59" s="252"/>
      <c r="B59" s="234"/>
      <c r="C59" s="233"/>
      <c r="D59" s="233" t="s">
        <v>314</v>
      </c>
      <c r="E59" s="74">
        <v>1</v>
      </c>
      <c r="F59" s="74">
        <v>5</v>
      </c>
      <c r="G59" s="199" t="s">
        <v>313</v>
      </c>
      <c r="H59" s="76" t="s">
        <v>312</v>
      </c>
      <c r="I59" s="233"/>
      <c r="J59" s="233"/>
      <c r="K59" s="199">
        <v>1</v>
      </c>
      <c r="L59" s="204">
        <v>4</v>
      </c>
      <c r="M59" s="264">
        <f>L59/K59*1</f>
        <v>4</v>
      </c>
      <c r="N59" s="26" t="s">
        <v>505</v>
      </c>
      <c r="O59" s="26" t="s">
        <v>506</v>
      </c>
      <c r="P59" s="10">
        <v>73</v>
      </c>
      <c r="Q59" s="26" t="s">
        <v>507</v>
      </c>
      <c r="R59" s="199" t="s">
        <v>588</v>
      </c>
    </row>
    <row r="60" spans="1:18" s="3" customFormat="1" ht="124.2" x14ac:dyDescent="0.3">
      <c r="A60" s="252"/>
      <c r="B60" s="234"/>
      <c r="C60" s="233"/>
      <c r="D60" s="233"/>
      <c r="E60" s="74"/>
      <c r="F60" s="74"/>
      <c r="G60" s="201"/>
      <c r="H60" s="76" t="s">
        <v>311</v>
      </c>
      <c r="I60" s="233"/>
      <c r="J60" s="233"/>
      <c r="K60" s="201"/>
      <c r="L60" s="205"/>
      <c r="M60" s="265"/>
      <c r="N60" s="26" t="s">
        <v>505</v>
      </c>
      <c r="O60" s="26" t="s">
        <v>506</v>
      </c>
      <c r="P60" s="10">
        <v>73</v>
      </c>
      <c r="Q60" s="26" t="s">
        <v>507</v>
      </c>
      <c r="R60" s="201"/>
    </row>
    <row r="61" spans="1:18" s="3" customFormat="1" ht="96" customHeight="1" x14ac:dyDescent="0.3">
      <c r="A61" s="252"/>
      <c r="B61" s="234"/>
      <c r="C61" s="233"/>
      <c r="D61" s="74" t="s">
        <v>310</v>
      </c>
      <c r="E61" s="74">
        <v>1</v>
      </c>
      <c r="F61" s="74">
        <v>1</v>
      </c>
      <c r="G61" s="74" t="s">
        <v>309</v>
      </c>
      <c r="H61" s="76" t="s">
        <v>308</v>
      </c>
      <c r="I61" s="233"/>
      <c r="J61" s="233"/>
      <c r="K61" s="74">
        <v>10</v>
      </c>
      <c r="L61" s="78">
        <v>10</v>
      </c>
      <c r="M61" s="61">
        <f>L61/K61*1</f>
        <v>1</v>
      </c>
      <c r="N61" s="26" t="s">
        <v>505</v>
      </c>
      <c r="O61" s="26" t="s">
        <v>506</v>
      </c>
      <c r="P61" s="10">
        <v>73</v>
      </c>
      <c r="Q61" s="26" t="s">
        <v>507</v>
      </c>
      <c r="R61" s="26" t="s">
        <v>734</v>
      </c>
    </row>
    <row r="62" spans="1:18" s="3" customFormat="1" ht="84.75" customHeight="1" x14ac:dyDescent="0.3">
      <c r="A62" s="252"/>
      <c r="B62" s="234"/>
      <c r="C62" s="233"/>
      <c r="D62" s="74" t="s">
        <v>307</v>
      </c>
      <c r="E62" s="74" t="s">
        <v>145</v>
      </c>
      <c r="F62" s="74">
        <v>3</v>
      </c>
      <c r="G62" s="74" t="s">
        <v>306</v>
      </c>
      <c r="H62" s="76" t="s">
        <v>305</v>
      </c>
      <c r="I62" s="233"/>
      <c r="J62" s="233"/>
      <c r="K62" s="74">
        <v>1</v>
      </c>
      <c r="L62" s="78">
        <v>1</v>
      </c>
      <c r="M62" s="61">
        <v>1</v>
      </c>
      <c r="N62" s="26" t="s">
        <v>505</v>
      </c>
      <c r="O62" s="26" t="s">
        <v>506</v>
      </c>
      <c r="P62" s="10">
        <v>73</v>
      </c>
      <c r="Q62" s="26" t="s">
        <v>507</v>
      </c>
      <c r="R62" s="26" t="s">
        <v>589</v>
      </c>
    </row>
    <row r="63" spans="1:18" s="3" customFormat="1" ht="67.5" customHeight="1" x14ac:dyDescent="0.3">
      <c r="A63" s="252"/>
      <c r="B63" s="234"/>
      <c r="C63" s="233" t="s">
        <v>304</v>
      </c>
      <c r="D63" s="233" t="s">
        <v>303</v>
      </c>
      <c r="E63" s="249">
        <v>0.2</v>
      </c>
      <c r="F63" s="249">
        <v>0.7</v>
      </c>
      <c r="G63" s="215" t="s">
        <v>302</v>
      </c>
      <c r="H63" s="76" t="s">
        <v>301</v>
      </c>
      <c r="I63" s="249" t="s">
        <v>294</v>
      </c>
      <c r="J63" s="249" t="s">
        <v>294</v>
      </c>
      <c r="K63" s="199">
        <v>10</v>
      </c>
      <c r="L63" s="204">
        <v>10</v>
      </c>
      <c r="M63" s="264">
        <f>L63/K63*1</f>
        <v>1</v>
      </c>
      <c r="N63" s="26" t="s">
        <v>532</v>
      </c>
      <c r="O63" s="26" t="s">
        <v>533</v>
      </c>
      <c r="P63" s="10">
        <v>91</v>
      </c>
      <c r="Q63" s="26" t="s">
        <v>534</v>
      </c>
      <c r="R63" s="199" t="s">
        <v>735</v>
      </c>
    </row>
    <row r="64" spans="1:18" s="3" customFormat="1" ht="82.8" x14ac:dyDescent="0.3">
      <c r="A64" s="252"/>
      <c r="B64" s="234"/>
      <c r="C64" s="233"/>
      <c r="D64" s="233"/>
      <c r="E64" s="249"/>
      <c r="F64" s="249"/>
      <c r="G64" s="220"/>
      <c r="H64" s="74" t="s">
        <v>300</v>
      </c>
      <c r="I64" s="249"/>
      <c r="J64" s="249"/>
      <c r="K64" s="200"/>
      <c r="L64" s="260"/>
      <c r="M64" s="277"/>
      <c r="N64" s="26" t="s">
        <v>532</v>
      </c>
      <c r="O64" s="26" t="s">
        <v>533</v>
      </c>
      <c r="P64" s="10">
        <v>91</v>
      </c>
      <c r="Q64" s="26" t="s">
        <v>534</v>
      </c>
      <c r="R64" s="200"/>
    </row>
    <row r="65" spans="1:18" s="3" customFormat="1" ht="82.8" x14ac:dyDescent="0.3">
      <c r="A65" s="252"/>
      <c r="B65" s="234"/>
      <c r="C65" s="233"/>
      <c r="D65" s="233"/>
      <c r="E65" s="249"/>
      <c r="F65" s="249"/>
      <c r="G65" s="216"/>
      <c r="H65" s="74" t="s">
        <v>299</v>
      </c>
      <c r="I65" s="249"/>
      <c r="J65" s="249"/>
      <c r="K65" s="201"/>
      <c r="L65" s="205"/>
      <c r="M65" s="265"/>
      <c r="N65" s="26" t="s">
        <v>532</v>
      </c>
      <c r="O65" s="26" t="s">
        <v>533</v>
      </c>
      <c r="P65" s="10">
        <v>91</v>
      </c>
      <c r="Q65" s="26" t="s">
        <v>534</v>
      </c>
      <c r="R65" s="201"/>
    </row>
    <row r="66" spans="1:18" s="3" customFormat="1" ht="41.25" customHeight="1" x14ac:dyDescent="0.3">
      <c r="A66" s="252"/>
      <c r="B66" s="234"/>
      <c r="C66" s="233" t="s">
        <v>298</v>
      </c>
      <c r="D66" s="233" t="s">
        <v>297</v>
      </c>
      <c r="E66" s="75">
        <v>0.2</v>
      </c>
      <c r="F66" s="75">
        <v>0.6</v>
      </c>
      <c r="G66" s="215" t="s">
        <v>296</v>
      </c>
      <c r="H66" s="74" t="s">
        <v>295</v>
      </c>
      <c r="I66" s="249" t="s">
        <v>294</v>
      </c>
      <c r="J66" s="249" t="s">
        <v>294</v>
      </c>
      <c r="K66" s="199">
        <v>11</v>
      </c>
      <c r="L66" s="204">
        <v>11</v>
      </c>
      <c r="M66" s="264">
        <f>L66/K66*1</f>
        <v>1</v>
      </c>
      <c r="N66" s="26" t="s">
        <v>505</v>
      </c>
      <c r="O66" s="26" t="s">
        <v>506</v>
      </c>
      <c r="P66" s="10">
        <v>73</v>
      </c>
      <c r="Q66" s="26" t="s">
        <v>507</v>
      </c>
      <c r="R66" s="199" t="s">
        <v>590</v>
      </c>
    </row>
    <row r="67" spans="1:18" s="3" customFormat="1" ht="96.6" x14ac:dyDescent="0.3">
      <c r="A67" s="252"/>
      <c r="B67" s="234"/>
      <c r="C67" s="233"/>
      <c r="D67" s="233"/>
      <c r="E67" s="75"/>
      <c r="F67" s="75"/>
      <c r="G67" s="216"/>
      <c r="H67" s="76" t="s">
        <v>293</v>
      </c>
      <c r="I67" s="249"/>
      <c r="J67" s="249"/>
      <c r="K67" s="201"/>
      <c r="L67" s="205"/>
      <c r="M67" s="265"/>
      <c r="N67" s="26" t="s">
        <v>505</v>
      </c>
      <c r="O67" s="26" t="s">
        <v>506</v>
      </c>
      <c r="P67" s="10">
        <v>73</v>
      </c>
      <c r="Q67" s="26" t="s">
        <v>507</v>
      </c>
      <c r="R67" s="201"/>
    </row>
    <row r="68" spans="1:18" s="3" customFormat="1" ht="52.5" customHeight="1" x14ac:dyDescent="0.3">
      <c r="A68" s="252"/>
      <c r="B68" s="234"/>
      <c r="C68" s="233"/>
      <c r="D68" s="74" t="s">
        <v>292</v>
      </c>
      <c r="E68" s="11">
        <v>36</v>
      </c>
      <c r="F68" s="11">
        <v>113</v>
      </c>
      <c r="G68" s="11" t="s">
        <v>291</v>
      </c>
      <c r="H68" s="76" t="s">
        <v>290</v>
      </c>
      <c r="I68" s="249"/>
      <c r="J68" s="249"/>
      <c r="K68" s="74">
        <v>0.5</v>
      </c>
      <c r="L68" s="78">
        <v>0.5</v>
      </c>
      <c r="M68" s="61">
        <v>1</v>
      </c>
      <c r="N68" s="26" t="s">
        <v>505</v>
      </c>
      <c r="O68" s="26" t="s">
        <v>506</v>
      </c>
      <c r="P68" s="10">
        <v>73</v>
      </c>
      <c r="Q68" s="26" t="s">
        <v>507</v>
      </c>
      <c r="R68" s="25" t="s">
        <v>591</v>
      </c>
    </row>
    <row r="69" spans="1:18" s="3" customFormat="1" ht="51" customHeight="1" x14ac:dyDescent="0.3">
      <c r="A69" s="252"/>
      <c r="B69" s="234"/>
      <c r="C69" s="233" t="s">
        <v>289</v>
      </c>
      <c r="D69" s="233" t="s">
        <v>288</v>
      </c>
      <c r="E69" s="74">
        <v>1</v>
      </c>
      <c r="F69" s="74">
        <v>1</v>
      </c>
      <c r="G69" s="199" t="s">
        <v>287</v>
      </c>
      <c r="H69" s="76" t="s">
        <v>286</v>
      </c>
      <c r="I69" s="233" t="s">
        <v>285</v>
      </c>
      <c r="J69" s="233" t="s">
        <v>285</v>
      </c>
      <c r="K69" s="217">
        <v>0.09</v>
      </c>
      <c r="L69" s="217">
        <v>0.09</v>
      </c>
      <c r="M69" s="264">
        <v>1</v>
      </c>
      <c r="N69" s="26" t="s">
        <v>535</v>
      </c>
      <c r="O69" s="26" t="s">
        <v>536</v>
      </c>
      <c r="P69" s="10">
        <v>57</v>
      </c>
      <c r="Q69" s="26" t="s">
        <v>537</v>
      </c>
      <c r="R69" s="199" t="s">
        <v>592</v>
      </c>
    </row>
    <row r="70" spans="1:18" s="3" customFormat="1" ht="40.5" customHeight="1" x14ac:dyDescent="0.3">
      <c r="A70" s="252"/>
      <c r="B70" s="234"/>
      <c r="C70" s="233"/>
      <c r="D70" s="233"/>
      <c r="E70" s="74"/>
      <c r="F70" s="74"/>
      <c r="G70" s="201"/>
      <c r="H70" s="74" t="s">
        <v>284</v>
      </c>
      <c r="I70" s="233"/>
      <c r="J70" s="233"/>
      <c r="K70" s="218"/>
      <c r="L70" s="218"/>
      <c r="M70" s="265"/>
      <c r="N70" s="26" t="s">
        <v>535</v>
      </c>
      <c r="O70" s="26" t="s">
        <v>536</v>
      </c>
      <c r="P70" s="10">
        <v>57</v>
      </c>
      <c r="Q70" s="26" t="s">
        <v>537</v>
      </c>
      <c r="R70" s="201"/>
    </row>
    <row r="71" spans="1:18" s="3" customFormat="1" ht="66.75" customHeight="1" x14ac:dyDescent="0.3">
      <c r="A71" s="252"/>
      <c r="B71" s="234" t="s">
        <v>283</v>
      </c>
      <c r="C71" s="233" t="s">
        <v>282</v>
      </c>
      <c r="D71" s="233" t="s">
        <v>281</v>
      </c>
      <c r="E71" s="75"/>
      <c r="F71" s="75"/>
      <c r="G71" s="215" t="s">
        <v>280</v>
      </c>
      <c r="H71" s="74" t="s">
        <v>279</v>
      </c>
      <c r="I71" s="249" t="s">
        <v>251</v>
      </c>
      <c r="J71" s="249" t="s">
        <v>251</v>
      </c>
      <c r="K71" s="217">
        <v>0.09</v>
      </c>
      <c r="L71" s="217" t="s">
        <v>38</v>
      </c>
      <c r="M71" s="257" t="s">
        <v>38</v>
      </c>
      <c r="N71" s="17"/>
      <c r="O71" s="26" t="s">
        <v>536</v>
      </c>
      <c r="P71" s="10">
        <v>57</v>
      </c>
      <c r="Q71" s="12" t="s">
        <v>513</v>
      </c>
      <c r="R71" s="199" t="s">
        <v>744</v>
      </c>
    </row>
    <row r="72" spans="1:18" s="3" customFormat="1" ht="31.5" customHeight="1" x14ac:dyDescent="0.3">
      <c r="A72" s="252"/>
      <c r="B72" s="234"/>
      <c r="C72" s="233"/>
      <c r="D72" s="233"/>
      <c r="E72" s="75">
        <v>0.32</v>
      </c>
      <c r="F72" s="75">
        <v>95</v>
      </c>
      <c r="G72" s="220"/>
      <c r="H72" s="74" t="s">
        <v>278</v>
      </c>
      <c r="I72" s="249"/>
      <c r="J72" s="249"/>
      <c r="K72" s="221"/>
      <c r="L72" s="221"/>
      <c r="M72" s="258"/>
      <c r="N72" s="26" t="s">
        <v>511</v>
      </c>
      <c r="O72" s="26" t="s">
        <v>512</v>
      </c>
      <c r="P72" s="26">
        <v>57</v>
      </c>
      <c r="Q72" s="12" t="s">
        <v>513</v>
      </c>
      <c r="R72" s="200"/>
    </row>
    <row r="73" spans="1:18" s="3" customFormat="1" ht="96.6" x14ac:dyDescent="0.3">
      <c r="A73" s="252"/>
      <c r="B73" s="234"/>
      <c r="C73" s="233"/>
      <c r="D73" s="233"/>
      <c r="E73" s="75"/>
      <c r="F73" s="75"/>
      <c r="G73" s="216"/>
      <c r="H73" s="74" t="s">
        <v>277</v>
      </c>
      <c r="I73" s="249"/>
      <c r="J73" s="249"/>
      <c r="K73" s="218"/>
      <c r="L73" s="218"/>
      <c r="M73" s="259"/>
      <c r="N73" s="26" t="s">
        <v>511</v>
      </c>
      <c r="O73" s="26" t="s">
        <v>522</v>
      </c>
      <c r="P73" s="26">
        <v>134</v>
      </c>
      <c r="Q73" s="26" t="s">
        <v>524</v>
      </c>
      <c r="R73" s="201"/>
    </row>
    <row r="74" spans="1:18" s="3" customFormat="1" ht="95.25" customHeight="1" x14ac:dyDescent="0.3">
      <c r="A74" s="252"/>
      <c r="B74" s="234"/>
      <c r="C74" s="233"/>
      <c r="D74" s="74" t="s">
        <v>276</v>
      </c>
      <c r="E74" s="74">
        <v>14</v>
      </c>
      <c r="F74" s="74">
        <v>14</v>
      </c>
      <c r="G74" s="74" t="s">
        <v>275</v>
      </c>
      <c r="H74" s="74" t="s">
        <v>274</v>
      </c>
      <c r="I74" s="249"/>
      <c r="J74" s="249"/>
      <c r="K74" s="78" t="s">
        <v>706</v>
      </c>
      <c r="L74" s="27" t="s">
        <v>38</v>
      </c>
      <c r="M74" s="68" t="s">
        <v>38</v>
      </c>
      <c r="N74" s="26" t="s">
        <v>511</v>
      </c>
      <c r="O74" s="26" t="s">
        <v>512</v>
      </c>
      <c r="P74" s="26">
        <v>154</v>
      </c>
      <c r="Q74" s="26" t="s">
        <v>569</v>
      </c>
      <c r="R74" s="26" t="s">
        <v>593</v>
      </c>
    </row>
    <row r="75" spans="1:18" s="3" customFormat="1" ht="75.75" customHeight="1" x14ac:dyDescent="0.3">
      <c r="A75" s="252"/>
      <c r="B75" s="234"/>
      <c r="C75" s="233"/>
      <c r="D75" s="74" t="s">
        <v>273</v>
      </c>
      <c r="E75" s="77">
        <v>0.25</v>
      </c>
      <c r="F75" s="77">
        <v>0.7</v>
      </c>
      <c r="G75" s="75" t="s">
        <v>272</v>
      </c>
      <c r="H75" s="74" t="s">
        <v>271</v>
      </c>
      <c r="I75" s="249"/>
      <c r="J75" s="249"/>
      <c r="K75" s="78">
        <v>1</v>
      </c>
      <c r="L75" s="78">
        <v>1</v>
      </c>
      <c r="M75" s="61">
        <v>1</v>
      </c>
      <c r="N75" s="26" t="s">
        <v>511</v>
      </c>
      <c r="O75" s="26" t="s">
        <v>512</v>
      </c>
      <c r="P75" s="26">
        <v>154</v>
      </c>
      <c r="Q75" s="26" t="s">
        <v>569</v>
      </c>
      <c r="R75" s="12" t="s">
        <v>594</v>
      </c>
    </row>
    <row r="76" spans="1:18" s="3" customFormat="1" ht="99.75" customHeight="1" x14ac:dyDescent="0.3">
      <c r="A76" s="252"/>
      <c r="B76" s="234"/>
      <c r="C76" s="233" t="s">
        <v>270</v>
      </c>
      <c r="D76" s="74" t="s">
        <v>269</v>
      </c>
      <c r="E76" s="74" t="s">
        <v>268</v>
      </c>
      <c r="F76" s="74" t="s">
        <v>267</v>
      </c>
      <c r="G76" s="74" t="s">
        <v>266</v>
      </c>
      <c r="H76" s="74" t="s">
        <v>265</v>
      </c>
      <c r="I76" s="233" t="s">
        <v>251</v>
      </c>
      <c r="J76" s="233" t="s">
        <v>251</v>
      </c>
      <c r="K76" s="78">
        <v>1</v>
      </c>
      <c r="L76" s="78">
        <v>1</v>
      </c>
      <c r="M76" s="61">
        <v>1</v>
      </c>
      <c r="N76" s="26" t="s">
        <v>511</v>
      </c>
      <c r="O76" s="26" t="s">
        <v>568</v>
      </c>
      <c r="P76" s="26">
        <v>162</v>
      </c>
      <c r="Q76" s="26" t="s">
        <v>567</v>
      </c>
      <c r="R76" s="26" t="s">
        <v>745</v>
      </c>
    </row>
    <row r="77" spans="1:18" s="3" customFormat="1" ht="73.5" customHeight="1" x14ac:dyDescent="0.3">
      <c r="A77" s="252"/>
      <c r="B77" s="234"/>
      <c r="C77" s="233"/>
      <c r="D77" s="74" t="s">
        <v>264</v>
      </c>
      <c r="E77" s="74">
        <v>1</v>
      </c>
      <c r="F77" s="74">
        <v>1</v>
      </c>
      <c r="G77" s="74" t="s">
        <v>263</v>
      </c>
      <c r="H77" s="74" t="s">
        <v>262</v>
      </c>
      <c r="I77" s="233"/>
      <c r="J77" s="233"/>
      <c r="K77" s="78">
        <v>1</v>
      </c>
      <c r="L77" s="78">
        <v>1</v>
      </c>
      <c r="M77" s="61">
        <f>L77/K77*1</f>
        <v>1</v>
      </c>
      <c r="N77" s="26" t="s">
        <v>566</v>
      </c>
      <c r="O77" s="26" t="s">
        <v>565</v>
      </c>
      <c r="P77" s="26">
        <v>247</v>
      </c>
      <c r="Q77" s="26" t="s">
        <v>564</v>
      </c>
      <c r="R77" s="26" t="s">
        <v>595</v>
      </c>
    </row>
    <row r="78" spans="1:18" s="3" customFormat="1" ht="69" x14ac:dyDescent="0.3">
      <c r="A78" s="252"/>
      <c r="B78" s="234"/>
      <c r="C78" s="233"/>
      <c r="D78" s="233" t="s">
        <v>261</v>
      </c>
      <c r="E78" s="74">
        <v>1</v>
      </c>
      <c r="F78" s="74">
        <v>2</v>
      </c>
      <c r="G78" s="199" t="s">
        <v>218</v>
      </c>
      <c r="H78" s="74" t="s">
        <v>260</v>
      </c>
      <c r="I78" s="233"/>
      <c r="J78" s="233"/>
      <c r="K78" s="217">
        <v>1</v>
      </c>
      <c r="L78" s="217">
        <v>0.5</v>
      </c>
      <c r="M78" s="219">
        <f>L78/K78</f>
        <v>0.5</v>
      </c>
      <c r="N78" s="26" t="s">
        <v>511</v>
      </c>
      <c r="O78" s="26" t="s">
        <v>512</v>
      </c>
      <c r="P78" s="10">
        <v>57</v>
      </c>
      <c r="Q78" s="12" t="s">
        <v>513</v>
      </c>
      <c r="R78" s="199" t="s">
        <v>596</v>
      </c>
    </row>
    <row r="79" spans="1:18" s="3" customFormat="1" ht="82.8" x14ac:dyDescent="0.3">
      <c r="A79" s="252"/>
      <c r="B79" s="234"/>
      <c r="C79" s="233"/>
      <c r="D79" s="233"/>
      <c r="E79" s="74"/>
      <c r="F79" s="74"/>
      <c r="G79" s="201"/>
      <c r="H79" s="74" t="s">
        <v>259</v>
      </c>
      <c r="I79" s="233"/>
      <c r="J79" s="233"/>
      <c r="K79" s="218"/>
      <c r="L79" s="218"/>
      <c r="M79" s="219"/>
      <c r="N79" s="26" t="s">
        <v>511</v>
      </c>
      <c r="O79" s="26" t="s">
        <v>512</v>
      </c>
      <c r="P79" s="26">
        <v>157</v>
      </c>
      <c r="Q79" s="12" t="s">
        <v>513</v>
      </c>
      <c r="R79" s="201"/>
    </row>
    <row r="80" spans="1:18" s="3" customFormat="1" ht="114" customHeight="1" x14ac:dyDescent="0.3">
      <c r="A80" s="252"/>
      <c r="B80" s="234"/>
      <c r="C80" s="233"/>
      <c r="D80" s="74" t="s">
        <v>258</v>
      </c>
      <c r="E80" s="75">
        <v>1</v>
      </c>
      <c r="F80" s="75">
        <v>1</v>
      </c>
      <c r="G80" s="74" t="s">
        <v>257</v>
      </c>
      <c r="H80" s="74" t="s">
        <v>256</v>
      </c>
      <c r="I80" s="233"/>
      <c r="J80" s="233"/>
      <c r="K80" s="78">
        <v>1</v>
      </c>
      <c r="L80" s="78">
        <v>1</v>
      </c>
      <c r="M80" s="61">
        <f>L80/K80*1</f>
        <v>1</v>
      </c>
      <c r="N80" s="26" t="s">
        <v>511</v>
      </c>
      <c r="O80" s="26" t="s">
        <v>512</v>
      </c>
      <c r="P80" s="26">
        <v>157</v>
      </c>
      <c r="Q80" s="12" t="s">
        <v>513</v>
      </c>
      <c r="R80" s="26" t="s">
        <v>797</v>
      </c>
    </row>
    <row r="81" spans="1:18" s="3" customFormat="1" ht="38.25" customHeight="1" x14ac:dyDescent="0.3">
      <c r="A81" s="252"/>
      <c r="B81" s="234"/>
      <c r="C81" s="233" t="s">
        <v>255</v>
      </c>
      <c r="D81" s="233" t="s">
        <v>254</v>
      </c>
      <c r="E81" s="10"/>
      <c r="F81" s="10"/>
      <c r="G81" s="199" t="s">
        <v>253</v>
      </c>
      <c r="H81" s="74" t="s">
        <v>252</v>
      </c>
      <c r="I81" s="233" t="s">
        <v>251</v>
      </c>
      <c r="J81" s="233" t="s">
        <v>251</v>
      </c>
      <c r="K81" s="204">
        <v>1</v>
      </c>
      <c r="L81" s="204">
        <v>1</v>
      </c>
      <c r="M81" s="261">
        <f>L81/K81</f>
        <v>1</v>
      </c>
      <c r="N81" s="199" t="s">
        <v>538</v>
      </c>
      <c r="O81" s="199" t="s">
        <v>539</v>
      </c>
      <c r="P81" s="199">
        <v>212</v>
      </c>
      <c r="Q81" s="199" t="s">
        <v>540</v>
      </c>
      <c r="R81" s="199" t="s">
        <v>597</v>
      </c>
    </row>
    <row r="82" spans="1:18" s="3" customFormat="1" ht="59.25" customHeight="1" x14ac:dyDescent="0.3">
      <c r="A82" s="252"/>
      <c r="B82" s="234"/>
      <c r="C82" s="233"/>
      <c r="D82" s="233"/>
      <c r="E82" s="10">
        <v>1</v>
      </c>
      <c r="F82" s="10">
        <v>1</v>
      </c>
      <c r="G82" s="200"/>
      <c r="H82" s="74" t="s">
        <v>756</v>
      </c>
      <c r="I82" s="233"/>
      <c r="J82" s="233"/>
      <c r="K82" s="260"/>
      <c r="L82" s="260"/>
      <c r="M82" s="262"/>
      <c r="N82" s="200"/>
      <c r="O82" s="200"/>
      <c r="P82" s="200"/>
      <c r="Q82" s="200"/>
      <c r="R82" s="200"/>
    </row>
    <row r="83" spans="1:18" s="3" customFormat="1" ht="85.5" customHeight="1" x14ac:dyDescent="0.3">
      <c r="A83" s="252"/>
      <c r="B83" s="234"/>
      <c r="C83" s="233"/>
      <c r="D83" s="233"/>
      <c r="E83" s="10"/>
      <c r="F83" s="10"/>
      <c r="G83" s="200"/>
      <c r="H83" s="78" t="s">
        <v>250</v>
      </c>
      <c r="I83" s="233"/>
      <c r="J83" s="233"/>
      <c r="K83" s="260"/>
      <c r="L83" s="260"/>
      <c r="M83" s="262"/>
      <c r="N83" s="200"/>
      <c r="O83" s="200"/>
      <c r="P83" s="200"/>
      <c r="Q83" s="200"/>
      <c r="R83" s="200"/>
    </row>
    <row r="84" spans="1:18" s="3" customFormat="1" ht="85.5" customHeight="1" x14ac:dyDescent="0.3">
      <c r="A84" s="252"/>
      <c r="B84" s="234"/>
      <c r="C84" s="233"/>
      <c r="D84" s="233"/>
      <c r="E84" s="10"/>
      <c r="F84" s="10"/>
      <c r="G84" s="201"/>
      <c r="H84" s="74" t="s">
        <v>249</v>
      </c>
      <c r="I84" s="233"/>
      <c r="J84" s="233"/>
      <c r="K84" s="205"/>
      <c r="L84" s="205"/>
      <c r="M84" s="263"/>
      <c r="N84" s="201"/>
      <c r="O84" s="201"/>
      <c r="P84" s="201"/>
      <c r="Q84" s="201"/>
      <c r="R84" s="201"/>
    </row>
    <row r="85" spans="1:18" s="3" customFormat="1" ht="78" customHeight="1" x14ac:dyDescent="0.3">
      <c r="A85" s="252"/>
      <c r="B85" s="234"/>
      <c r="C85" s="233"/>
      <c r="D85" s="74" t="s">
        <v>248</v>
      </c>
      <c r="E85" s="10">
        <v>1</v>
      </c>
      <c r="F85" s="10">
        <v>1</v>
      </c>
      <c r="G85" s="74" t="s">
        <v>247</v>
      </c>
      <c r="H85" s="74" t="s">
        <v>246</v>
      </c>
      <c r="I85" s="233"/>
      <c r="J85" s="233"/>
      <c r="K85" s="27">
        <v>0.1</v>
      </c>
      <c r="L85" s="78">
        <v>10</v>
      </c>
      <c r="M85" s="61">
        <f>L85*K85</f>
        <v>1</v>
      </c>
      <c r="N85" s="26" t="s">
        <v>511</v>
      </c>
      <c r="O85" s="26" t="s">
        <v>522</v>
      </c>
      <c r="P85" s="10">
        <v>135</v>
      </c>
      <c r="Q85" s="26" t="s">
        <v>541</v>
      </c>
      <c r="R85" s="26" t="s">
        <v>790</v>
      </c>
    </row>
    <row r="86" spans="1:18" s="3" customFormat="1" ht="41.25" customHeight="1" x14ac:dyDescent="0.3">
      <c r="A86" s="252"/>
      <c r="B86" s="234"/>
      <c r="C86" s="233" t="s">
        <v>245</v>
      </c>
      <c r="D86" s="233" t="s">
        <v>244</v>
      </c>
      <c r="E86" s="202">
        <v>0.3</v>
      </c>
      <c r="F86" s="202">
        <v>1</v>
      </c>
      <c r="G86" s="215" t="s">
        <v>243</v>
      </c>
      <c r="H86" s="74" t="s">
        <v>242</v>
      </c>
      <c r="I86" s="249" t="s">
        <v>228</v>
      </c>
      <c r="J86" s="249" t="s">
        <v>228</v>
      </c>
      <c r="K86" s="217">
        <v>0.3</v>
      </c>
      <c r="L86" s="217">
        <v>0.15</v>
      </c>
      <c r="M86" s="219">
        <f>L86/K86</f>
        <v>0.5</v>
      </c>
      <c r="N86" s="26" t="s">
        <v>511</v>
      </c>
      <c r="O86" s="26" t="s">
        <v>512</v>
      </c>
      <c r="P86" s="26">
        <v>157</v>
      </c>
      <c r="Q86" s="12" t="s">
        <v>513</v>
      </c>
      <c r="R86" s="199" t="s">
        <v>598</v>
      </c>
    </row>
    <row r="87" spans="1:18" s="3" customFormat="1" ht="82.8" x14ac:dyDescent="0.3">
      <c r="A87" s="252"/>
      <c r="B87" s="234"/>
      <c r="C87" s="233"/>
      <c r="D87" s="233"/>
      <c r="E87" s="203"/>
      <c r="F87" s="203"/>
      <c r="G87" s="216"/>
      <c r="H87" s="74" t="s">
        <v>241</v>
      </c>
      <c r="I87" s="249"/>
      <c r="J87" s="249"/>
      <c r="K87" s="218"/>
      <c r="L87" s="218"/>
      <c r="M87" s="219"/>
      <c r="N87" s="26" t="s">
        <v>538</v>
      </c>
      <c r="O87" s="26" t="s">
        <v>539</v>
      </c>
      <c r="P87" s="26">
        <v>212</v>
      </c>
      <c r="Q87" s="26" t="s">
        <v>540</v>
      </c>
      <c r="R87" s="201"/>
    </row>
    <row r="88" spans="1:18" s="3" customFormat="1" ht="75.75" customHeight="1" x14ac:dyDescent="0.3">
      <c r="A88" s="252"/>
      <c r="B88" s="234"/>
      <c r="C88" s="233"/>
      <c r="D88" s="74" t="s">
        <v>240</v>
      </c>
      <c r="E88" s="77">
        <v>0.3</v>
      </c>
      <c r="F88" s="77">
        <v>1</v>
      </c>
      <c r="G88" s="75" t="s">
        <v>239</v>
      </c>
      <c r="H88" s="74" t="s">
        <v>238</v>
      </c>
      <c r="I88" s="249"/>
      <c r="J88" s="249"/>
      <c r="K88" s="27">
        <v>0.1</v>
      </c>
      <c r="L88" s="78">
        <v>0</v>
      </c>
      <c r="M88" s="66" t="s">
        <v>38</v>
      </c>
      <c r="N88" s="26" t="s">
        <v>511</v>
      </c>
      <c r="O88" s="26" t="s">
        <v>542</v>
      </c>
      <c r="P88" s="10">
        <v>149</v>
      </c>
      <c r="Q88" s="26" t="s">
        <v>543</v>
      </c>
      <c r="R88" s="25" t="s">
        <v>599</v>
      </c>
    </row>
    <row r="89" spans="1:18" s="3" customFormat="1" ht="51.75" customHeight="1" x14ac:dyDescent="0.3">
      <c r="A89" s="252"/>
      <c r="B89" s="234"/>
      <c r="C89" s="233"/>
      <c r="D89" s="233" t="s">
        <v>237</v>
      </c>
      <c r="E89" s="202">
        <v>0.3</v>
      </c>
      <c r="F89" s="202">
        <v>1</v>
      </c>
      <c r="G89" s="215" t="s">
        <v>236</v>
      </c>
      <c r="H89" s="74" t="s">
        <v>235</v>
      </c>
      <c r="I89" s="249"/>
      <c r="J89" s="249"/>
      <c r="K89" s="217">
        <v>0.1</v>
      </c>
      <c r="L89" s="217">
        <v>0.1</v>
      </c>
      <c r="M89" s="264">
        <f>L89/K89*1</f>
        <v>1</v>
      </c>
      <c r="N89" s="26" t="s">
        <v>511</v>
      </c>
      <c r="O89" s="26" t="s">
        <v>542</v>
      </c>
      <c r="P89" s="10">
        <v>149</v>
      </c>
      <c r="Q89" s="26" t="s">
        <v>543</v>
      </c>
      <c r="R89" s="199" t="s">
        <v>791</v>
      </c>
    </row>
    <row r="90" spans="1:18" s="3" customFormat="1" ht="69" x14ac:dyDescent="0.3">
      <c r="A90" s="252"/>
      <c r="B90" s="234"/>
      <c r="C90" s="233"/>
      <c r="D90" s="233"/>
      <c r="E90" s="254"/>
      <c r="F90" s="254"/>
      <c r="G90" s="220"/>
      <c r="H90" s="74" t="s">
        <v>234</v>
      </c>
      <c r="I90" s="249"/>
      <c r="J90" s="249"/>
      <c r="K90" s="221"/>
      <c r="L90" s="221"/>
      <c r="M90" s="277"/>
      <c r="N90" s="26" t="s">
        <v>511</v>
      </c>
      <c r="O90" s="26" t="s">
        <v>542</v>
      </c>
      <c r="P90" s="10">
        <v>149</v>
      </c>
      <c r="Q90" s="26" t="s">
        <v>543</v>
      </c>
      <c r="R90" s="200"/>
    </row>
    <row r="91" spans="1:18" s="3" customFormat="1" ht="30" customHeight="1" x14ac:dyDescent="0.3">
      <c r="A91" s="252"/>
      <c r="B91" s="234"/>
      <c r="C91" s="233"/>
      <c r="D91" s="233"/>
      <c r="E91" s="203"/>
      <c r="F91" s="203"/>
      <c r="G91" s="216"/>
      <c r="H91" s="74" t="s">
        <v>233</v>
      </c>
      <c r="I91" s="249"/>
      <c r="J91" s="249"/>
      <c r="K91" s="218"/>
      <c r="L91" s="218"/>
      <c r="M91" s="265"/>
      <c r="N91" s="26" t="s">
        <v>511</v>
      </c>
      <c r="O91" s="26" t="s">
        <v>542</v>
      </c>
      <c r="P91" s="10">
        <v>149</v>
      </c>
      <c r="Q91" s="26" t="s">
        <v>543</v>
      </c>
      <c r="R91" s="201"/>
    </row>
    <row r="92" spans="1:18" s="9" customFormat="1" ht="75" customHeight="1" x14ac:dyDescent="0.3">
      <c r="A92" s="252"/>
      <c r="B92" s="234" t="s">
        <v>212</v>
      </c>
      <c r="C92" s="233" t="s">
        <v>232</v>
      </c>
      <c r="D92" s="256" t="s">
        <v>231</v>
      </c>
      <c r="E92" s="74">
        <v>1</v>
      </c>
      <c r="F92" s="74">
        <v>1</v>
      </c>
      <c r="G92" s="199" t="s">
        <v>230</v>
      </c>
      <c r="H92" s="74" t="s">
        <v>229</v>
      </c>
      <c r="I92" s="233" t="s">
        <v>228</v>
      </c>
      <c r="J92" s="233" t="s">
        <v>228</v>
      </c>
      <c r="K92" s="204">
        <v>0.6</v>
      </c>
      <c r="L92" s="204">
        <v>0.6</v>
      </c>
      <c r="M92" s="264">
        <f>L92/K92*1</f>
        <v>1</v>
      </c>
      <c r="N92" s="71" t="s">
        <v>511</v>
      </c>
      <c r="O92" s="71" t="s">
        <v>512</v>
      </c>
      <c r="P92" s="1" t="s">
        <v>813</v>
      </c>
      <c r="Q92" s="1" t="s">
        <v>812</v>
      </c>
      <c r="R92" s="199" t="s">
        <v>600</v>
      </c>
    </row>
    <row r="93" spans="1:18" s="9" customFormat="1" ht="81.75" customHeight="1" x14ac:dyDescent="0.3">
      <c r="A93" s="252"/>
      <c r="B93" s="234"/>
      <c r="C93" s="233"/>
      <c r="D93" s="256"/>
      <c r="E93" s="74"/>
      <c r="F93" s="74"/>
      <c r="G93" s="201"/>
      <c r="H93" s="74" t="s">
        <v>227</v>
      </c>
      <c r="I93" s="233"/>
      <c r="J93" s="233"/>
      <c r="K93" s="205"/>
      <c r="L93" s="205"/>
      <c r="M93" s="265"/>
      <c r="N93" s="71" t="s">
        <v>511</v>
      </c>
      <c r="O93" s="71" t="s">
        <v>512</v>
      </c>
      <c r="P93" s="1">
        <v>157</v>
      </c>
      <c r="Q93" s="1" t="s">
        <v>516</v>
      </c>
      <c r="R93" s="201"/>
    </row>
    <row r="94" spans="1:18" s="9" customFormat="1" ht="47.25" customHeight="1" x14ac:dyDescent="0.3">
      <c r="A94" s="252"/>
      <c r="B94" s="234"/>
      <c r="C94" s="233" t="s">
        <v>226</v>
      </c>
      <c r="D94" s="256" t="s">
        <v>225</v>
      </c>
      <c r="E94" s="74">
        <v>2</v>
      </c>
      <c r="F94" s="74">
        <v>5</v>
      </c>
      <c r="G94" s="199" t="s">
        <v>224</v>
      </c>
      <c r="H94" s="74" t="s">
        <v>223</v>
      </c>
      <c r="I94" s="233" t="s">
        <v>222</v>
      </c>
      <c r="J94" s="233" t="s">
        <v>222</v>
      </c>
      <c r="K94" s="204">
        <v>1</v>
      </c>
      <c r="L94" s="204">
        <v>1</v>
      </c>
      <c r="M94" s="264">
        <f>L94*K94*1</f>
        <v>1</v>
      </c>
      <c r="N94" s="1" t="s">
        <v>514</v>
      </c>
      <c r="O94" s="1" t="s">
        <v>515</v>
      </c>
      <c r="P94" s="1">
        <v>190</v>
      </c>
      <c r="Q94" s="1" t="s">
        <v>516</v>
      </c>
      <c r="R94" s="199" t="s">
        <v>749</v>
      </c>
    </row>
    <row r="95" spans="1:18" s="9" customFormat="1" ht="42.75" customHeight="1" x14ac:dyDescent="0.3">
      <c r="A95" s="252"/>
      <c r="B95" s="234"/>
      <c r="C95" s="233"/>
      <c r="D95" s="256"/>
      <c r="E95" s="74"/>
      <c r="F95" s="74"/>
      <c r="G95" s="201"/>
      <c r="H95" s="74" t="s">
        <v>221</v>
      </c>
      <c r="I95" s="233"/>
      <c r="J95" s="233"/>
      <c r="K95" s="205"/>
      <c r="L95" s="205"/>
      <c r="M95" s="265"/>
      <c r="N95" s="1" t="s">
        <v>514</v>
      </c>
      <c r="O95" s="1" t="s">
        <v>515</v>
      </c>
      <c r="P95" s="1">
        <v>190</v>
      </c>
      <c r="Q95" s="1" t="s">
        <v>516</v>
      </c>
      <c r="R95" s="201"/>
    </row>
    <row r="96" spans="1:18" s="9" customFormat="1" ht="81.75" customHeight="1" x14ac:dyDescent="0.3">
      <c r="A96" s="252"/>
      <c r="B96" s="234"/>
      <c r="C96" s="74" t="s">
        <v>220</v>
      </c>
      <c r="D96" s="76" t="s">
        <v>219</v>
      </c>
      <c r="E96" s="76" t="s">
        <v>145</v>
      </c>
      <c r="F96" s="76">
        <v>4</v>
      </c>
      <c r="G96" s="76" t="s">
        <v>218</v>
      </c>
      <c r="H96" s="74" t="s">
        <v>217</v>
      </c>
      <c r="I96" s="233"/>
      <c r="J96" s="233"/>
      <c r="K96" s="78">
        <v>12</v>
      </c>
      <c r="L96" s="78">
        <v>0</v>
      </c>
      <c r="M96" s="66" t="s">
        <v>38</v>
      </c>
      <c r="N96" s="1" t="s">
        <v>511</v>
      </c>
      <c r="O96" s="1" t="s">
        <v>661</v>
      </c>
      <c r="P96" s="1">
        <v>157</v>
      </c>
      <c r="Q96" s="12" t="s">
        <v>513</v>
      </c>
      <c r="R96" s="1" t="s">
        <v>601</v>
      </c>
    </row>
    <row r="97" spans="1:103" s="7" customFormat="1" ht="87.75" customHeight="1" x14ac:dyDescent="0.3">
      <c r="A97" s="252"/>
      <c r="B97" s="234"/>
      <c r="C97" s="74" t="s">
        <v>216</v>
      </c>
      <c r="D97" s="78" t="s">
        <v>215</v>
      </c>
      <c r="E97" s="74">
        <v>12</v>
      </c>
      <c r="F97" s="74">
        <v>12</v>
      </c>
      <c r="G97" s="74" t="s">
        <v>214</v>
      </c>
      <c r="H97" s="74" t="s">
        <v>213</v>
      </c>
      <c r="I97" s="233"/>
      <c r="J97" s="233"/>
      <c r="K97" s="78">
        <v>12</v>
      </c>
      <c r="L97" s="78">
        <v>11</v>
      </c>
      <c r="M97" s="61">
        <f>L97/K97*1</f>
        <v>0.91666666666666663</v>
      </c>
      <c r="N97" s="1" t="s">
        <v>511</v>
      </c>
      <c r="O97" s="1" t="s">
        <v>579</v>
      </c>
      <c r="P97" s="1">
        <v>139</v>
      </c>
      <c r="Q97" s="1" t="s">
        <v>578</v>
      </c>
      <c r="R97" s="1" t="s">
        <v>729</v>
      </c>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row>
    <row r="98" spans="1:103" s="9" customFormat="1" ht="45" customHeight="1" x14ac:dyDescent="0.3">
      <c r="A98" s="252"/>
      <c r="B98" s="234"/>
      <c r="C98" s="74" t="s">
        <v>211</v>
      </c>
      <c r="D98" s="76" t="s">
        <v>210</v>
      </c>
      <c r="E98" s="74">
        <v>12</v>
      </c>
      <c r="F98" s="74">
        <v>12</v>
      </c>
      <c r="G98" s="74" t="s">
        <v>209</v>
      </c>
      <c r="H98" s="74" t="s">
        <v>662</v>
      </c>
      <c r="I98" s="233"/>
      <c r="J98" s="233"/>
      <c r="K98" s="78">
        <v>12</v>
      </c>
      <c r="L98" s="78">
        <v>11</v>
      </c>
      <c r="M98" s="61">
        <f>L98/K98*1</f>
        <v>0.91666666666666663</v>
      </c>
      <c r="N98" s="1" t="s">
        <v>514</v>
      </c>
      <c r="O98" s="1" t="s">
        <v>658</v>
      </c>
      <c r="P98" s="1" t="s">
        <v>655</v>
      </c>
      <c r="Q98" s="1" t="s">
        <v>656</v>
      </c>
      <c r="R98" s="1" t="s">
        <v>751</v>
      </c>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row>
    <row r="99" spans="1:103" s="9" customFormat="1" ht="47.25" customHeight="1" x14ac:dyDescent="0.3">
      <c r="A99" s="252"/>
      <c r="B99" s="234"/>
      <c r="C99" s="233" t="s">
        <v>211</v>
      </c>
      <c r="D99" s="76" t="s">
        <v>210</v>
      </c>
      <c r="E99" s="74">
        <v>12</v>
      </c>
      <c r="F99" s="74">
        <v>12</v>
      </c>
      <c r="G99" s="74" t="s">
        <v>209</v>
      </c>
      <c r="H99" s="74" t="s">
        <v>208</v>
      </c>
      <c r="I99" s="233"/>
      <c r="J99" s="233"/>
      <c r="K99" s="78">
        <v>12</v>
      </c>
      <c r="L99" s="78">
        <v>11</v>
      </c>
      <c r="M99" s="61">
        <f t="shared" ref="M99" si="3">L99/K99*1</f>
        <v>0.91666666666666663</v>
      </c>
      <c r="N99" s="1" t="s">
        <v>660</v>
      </c>
      <c r="O99" s="1" t="s">
        <v>659</v>
      </c>
      <c r="P99" s="1" t="s">
        <v>657</v>
      </c>
      <c r="Q99" s="1" t="s">
        <v>656</v>
      </c>
      <c r="R99" s="1" t="s">
        <v>663</v>
      </c>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row>
    <row r="100" spans="1:103" s="9" customFormat="1" ht="69.75" customHeight="1" x14ac:dyDescent="0.3">
      <c r="A100" s="252"/>
      <c r="B100" s="234"/>
      <c r="C100" s="233"/>
      <c r="D100" s="76" t="s">
        <v>207</v>
      </c>
      <c r="E100" s="74">
        <v>12</v>
      </c>
      <c r="F100" s="74">
        <v>12</v>
      </c>
      <c r="G100" s="74" t="s">
        <v>206</v>
      </c>
      <c r="H100" s="74" t="s">
        <v>205</v>
      </c>
      <c r="I100" s="233"/>
      <c r="J100" s="233"/>
      <c r="K100" s="78">
        <v>1</v>
      </c>
      <c r="L100" s="78" t="s">
        <v>38</v>
      </c>
      <c r="M100" s="68" t="s">
        <v>38</v>
      </c>
      <c r="N100" s="1" t="s">
        <v>776</v>
      </c>
      <c r="O100" s="1" t="s">
        <v>777</v>
      </c>
      <c r="P100" s="1" t="s">
        <v>664</v>
      </c>
      <c r="Q100" s="1" t="s">
        <v>778</v>
      </c>
      <c r="R100" s="1" t="s">
        <v>602</v>
      </c>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row>
    <row r="101" spans="1:103" s="9" customFormat="1" ht="110.4" x14ac:dyDescent="0.3">
      <c r="A101" s="252"/>
      <c r="B101" s="234"/>
      <c r="C101" s="233" t="s">
        <v>204</v>
      </c>
      <c r="D101" s="233" t="s">
        <v>203</v>
      </c>
      <c r="E101" s="233">
        <v>1</v>
      </c>
      <c r="F101" s="233">
        <v>1</v>
      </c>
      <c r="G101" s="199" t="s">
        <v>202</v>
      </c>
      <c r="H101" s="74" t="s">
        <v>201</v>
      </c>
      <c r="I101" s="233" t="s">
        <v>200</v>
      </c>
      <c r="J101" s="233" t="s">
        <v>200</v>
      </c>
      <c r="K101" s="204">
        <v>1</v>
      </c>
      <c r="L101" s="204">
        <v>1</v>
      </c>
      <c r="M101" s="264">
        <f>L101*K101*1</f>
        <v>1</v>
      </c>
      <c r="N101" s="1" t="s">
        <v>665</v>
      </c>
      <c r="O101" s="1" t="s">
        <v>668</v>
      </c>
      <c r="P101" s="1" t="s">
        <v>667</v>
      </c>
      <c r="Q101" s="1" t="s">
        <v>666</v>
      </c>
      <c r="R101" s="199" t="s">
        <v>750</v>
      </c>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row>
    <row r="102" spans="1:103" s="9" customFormat="1" ht="124.2" x14ac:dyDescent="0.3">
      <c r="A102" s="252"/>
      <c r="B102" s="234"/>
      <c r="C102" s="233"/>
      <c r="D102" s="233"/>
      <c r="E102" s="233"/>
      <c r="F102" s="233"/>
      <c r="G102" s="200"/>
      <c r="H102" s="74" t="s">
        <v>199</v>
      </c>
      <c r="I102" s="233"/>
      <c r="J102" s="233"/>
      <c r="K102" s="260"/>
      <c r="L102" s="260"/>
      <c r="M102" s="277"/>
      <c r="N102" s="1" t="s">
        <v>628</v>
      </c>
      <c r="O102" s="1" t="s">
        <v>636</v>
      </c>
      <c r="P102" s="1" t="s">
        <v>626</v>
      </c>
      <c r="Q102" s="1" t="s">
        <v>670</v>
      </c>
      <c r="R102" s="200"/>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row>
    <row r="103" spans="1:103" s="9" customFormat="1" ht="81" customHeight="1" x14ac:dyDescent="0.3">
      <c r="A103" s="252"/>
      <c r="B103" s="234"/>
      <c r="C103" s="233"/>
      <c r="D103" s="233"/>
      <c r="E103" s="233"/>
      <c r="F103" s="233"/>
      <c r="G103" s="201"/>
      <c r="H103" s="74" t="s">
        <v>198</v>
      </c>
      <c r="I103" s="233"/>
      <c r="J103" s="233"/>
      <c r="K103" s="205"/>
      <c r="L103" s="205"/>
      <c r="M103" s="265"/>
      <c r="N103" s="1" t="s">
        <v>628</v>
      </c>
      <c r="O103" s="1" t="s">
        <v>636</v>
      </c>
      <c r="P103" s="1" t="s">
        <v>626</v>
      </c>
      <c r="Q103" s="1" t="s">
        <v>669</v>
      </c>
      <c r="R103" s="201"/>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row>
    <row r="104" spans="1:103" s="13" customFormat="1" ht="63" customHeight="1" x14ac:dyDescent="0.3">
      <c r="A104" s="252"/>
      <c r="B104" s="234" t="s">
        <v>197</v>
      </c>
      <c r="C104" s="233" t="s">
        <v>196</v>
      </c>
      <c r="D104" s="233" t="s">
        <v>195</v>
      </c>
      <c r="E104" s="74">
        <v>12</v>
      </c>
      <c r="F104" s="74">
        <v>12</v>
      </c>
      <c r="G104" s="199" t="s">
        <v>194</v>
      </c>
      <c r="H104" s="74" t="s">
        <v>193</v>
      </c>
      <c r="I104" s="233" t="s">
        <v>169</v>
      </c>
      <c r="J104" s="233" t="s">
        <v>169</v>
      </c>
      <c r="K104" s="204">
        <v>12</v>
      </c>
      <c r="L104" s="204">
        <v>6</v>
      </c>
      <c r="M104" s="268">
        <f>L104/K104</f>
        <v>0.5</v>
      </c>
      <c r="N104" s="1" t="s">
        <v>544</v>
      </c>
      <c r="O104" s="1" t="s">
        <v>545</v>
      </c>
      <c r="P104" s="1">
        <v>43</v>
      </c>
      <c r="Q104" s="1" t="s">
        <v>574</v>
      </c>
      <c r="R104" s="199" t="s">
        <v>743</v>
      </c>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row>
    <row r="105" spans="1:103" s="13" customFormat="1" ht="96.6" x14ac:dyDescent="0.3">
      <c r="A105" s="252"/>
      <c r="B105" s="234"/>
      <c r="C105" s="233"/>
      <c r="D105" s="233"/>
      <c r="E105" s="74"/>
      <c r="F105" s="74"/>
      <c r="G105" s="201"/>
      <c r="H105" s="74" t="s">
        <v>192</v>
      </c>
      <c r="I105" s="233"/>
      <c r="J105" s="233"/>
      <c r="K105" s="205"/>
      <c r="L105" s="205"/>
      <c r="M105" s="268"/>
      <c r="N105" s="1" t="s">
        <v>572</v>
      </c>
      <c r="O105" s="1" t="s">
        <v>571</v>
      </c>
      <c r="P105" s="1">
        <v>180</v>
      </c>
      <c r="Q105" s="1" t="s">
        <v>570</v>
      </c>
      <c r="R105" s="201"/>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row>
    <row r="106" spans="1:103" s="13" customFormat="1" ht="132" customHeight="1" x14ac:dyDescent="0.3">
      <c r="A106" s="252"/>
      <c r="B106" s="234"/>
      <c r="C106" s="233"/>
      <c r="D106" s="74" t="s">
        <v>191</v>
      </c>
      <c r="E106" s="74">
        <v>25</v>
      </c>
      <c r="F106" s="74">
        <v>50</v>
      </c>
      <c r="G106" s="74" t="s">
        <v>190</v>
      </c>
      <c r="H106" s="74" t="s">
        <v>189</v>
      </c>
      <c r="I106" s="233"/>
      <c r="J106" s="233"/>
      <c r="K106" s="78">
        <v>5</v>
      </c>
      <c r="L106" s="78">
        <v>5</v>
      </c>
      <c r="M106" s="54">
        <f>L106/K106</f>
        <v>1</v>
      </c>
      <c r="N106" s="1" t="s">
        <v>544</v>
      </c>
      <c r="O106" s="1" t="s">
        <v>545</v>
      </c>
      <c r="P106" s="10">
        <v>45</v>
      </c>
      <c r="Q106" s="1" t="s">
        <v>546</v>
      </c>
      <c r="R106" s="1" t="s">
        <v>738</v>
      </c>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row>
    <row r="107" spans="1:103" s="13" customFormat="1" ht="40.5" customHeight="1" x14ac:dyDescent="0.3">
      <c r="A107" s="252"/>
      <c r="B107" s="234"/>
      <c r="C107" s="233"/>
      <c r="D107" s="74" t="s">
        <v>188</v>
      </c>
      <c r="E107" s="74">
        <v>40</v>
      </c>
      <c r="F107" s="74">
        <v>100</v>
      </c>
      <c r="G107" s="74" t="s">
        <v>187</v>
      </c>
      <c r="H107" s="74" t="s">
        <v>186</v>
      </c>
      <c r="I107" s="233"/>
      <c r="J107" s="233"/>
      <c r="K107" s="78">
        <v>1</v>
      </c>
      <c r="L107" s="78">
        <v>1</v>
      </c>
      <c r="M107" s="61">
        <f>L107/K107*1</f>
        <v>1</v>
      </c>
      <c r="N107" s="1" t="s">
        <v>544</v>
      </c>
      <c r="O107" s="1" t="s">
        <v>545</v>
      </c>
      <c r="P107" s="10">
        <v>45</v>
      </c>
      <c r="Q107" s="1" t="s">
        <v>546</v>
      </c>
      <c r="R107" s="1" t="s">
        <v>737</v>
      </c>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row>
    <row r="108" spans="1:103" s="13" customFormat="1" ht="42.75" customHeight="1" x14ac:dyDescent="0.3">
      <c r="A108" s="252"/>
      <c r="B108" s="234"/>
      <c r="C108" s="233"/>
      <c r="D108" s="74" t="s">
        <v>185</v>
      </c>
      <c r="E108" s="74">
        <v>20</v>
      </c>
      <c r="F108" s="74">
        <v>35</v>
      </c>
      <c r="G108" s="74" t="s">
        <v>184</v>
      </c>
      <c r="H108" s="74" t="s">
        <v>183</v>
      </c>
      <c r="I108" s="233"/>
      <c r="J108" s="233"/>
      <c r="K108" s="78">
        <v>1</v>
      </c>
      <c r="L108" s="78">
        <v>1</v>
      </c>
      <c r="M108" s="61">
        <f>L108/K108*1</f>
        <v>1</v>
      </c>
      <c r="N108" s="1" t="s">
        <v>544</v>
      </c>
      <c r="O108" s="1" t="s">
        <v>545</v>
      </c>
      <c r="P108" s="10">
        <v>45</v>
      </c>
      <c r="Q108" s="1" t="s">
        <v>546</v>
      </c>
      <c r="R108" s="1" t="s">
        <v>726</v>
      </c>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row>
    <row r="109" spans="1:103" s="13" customFormat="1" ht="65.25" customHeight="1" x14ac:dyDescent="0.3">
      <c r="A109" s="252"/>
      <c r="B109" s="234"/>
      <c r="C109" s="233"/>
      <c r="D109" s="233" t="s">
        <v>182</v>
      </c>
      <c r="E109" s="233">
        <v>1</v>
      </c>
      <c r="F109" s="233">
        <v>1</v>
      </c>
      <c r="G109" s="199" t="s">
        <v>181</v>
      </c>
      <c r="H109" s="74" t="s">
        <v>180</v>
      </c>
      <c r="I109" s="233"/>
      <c r="J109" s="233"/>
      <c r="K109" s="204">
        <v>1</v>
      </c>
      <c r="L109" s="204" t="s">
        <v>38</v>
      </c>
      <c r="M109" s="273" t="s">
        <v>38</v>
      </c>
      <c r="N109" s="1" t="s">
        <v>674</v>
      </c>
      <c r="O109" s="1" t="s">
        <v>673</v>
      </c>
      <c r="P109" s="1" t="s">
        <v>671</v>
      </c>
      <c r="Q109" s="1" t="s">
        <v>672</v>
      </c>
      <c r="R109" s="199" t="s">
        <v>648</v>
      </c>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row>
    <row r="110" spans="1:103" s="13" customFormat="1" ht="98.25" customHeight="1" x14ac:dyDescent="0.3">
      <c r="A110" s="252"/>
      <c r="B110" s="234"/>
      <c r="C110" s="233"/>
      <c r="D110" s="233"/>
      <c r="E110" s="233"/>
      <c r="F110" s="233"/>
      <c r="G110" s="201"/>
      <c r="H110" s="74" t="s">
        <v>179</v>
      </c>
      <c r="I110" s="233"/>
      <c r="J110" s="233"/>
      <c r="K110" s="205"/>
      <c r="L110" s="205"/>
      <c r="M110" s="274"/>
      <c r="N110" s="1" t="s">
        <v>678</v>
      </c>
      <c r="O110" s="1" t="s">
        <v>677</v>
      </c>
      <c r="P110" s="1" t="s">
        <v>676</v>
      </c>
      <c r="Q110" s="1" t="s">
        <v>675</v>
      </c>
      <c r="R110" s="201"/>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row>
    <row r="111" spans="1:103" s="13" customFormat="1" ht="99.75" customHeight="1" x14ac:dyDescent="0.3">
      <c r="A111" s="252"/>
      <c r="B111" s="234"/>
      <c r="C111" s="233"/>
      <c r="D111" s="74" t="s">
        <v>178</v>
      </c>
      <c r="E111" s="74">
        <v>1</v>
      </c>
      <c r="F111" s="74">
        <v>1</v>
      </c>
      <c r="G111" s="74" t="s">
        <v>177</v>
      </c>
      <c r="H111" s="74" t="s">
        <v>176</v>
      </c>
      <c r="I111" s="233"/>
      <c r="J111" s="233"/>
      <c r="K111" s="78">
        <v>1</v>
      </c>
      <c r="L111" s="78">
        <v>1</v>
      </c>
      <c r="M111" s="61">
        <v>1</v>
      </c>
      <c r="N111" s="1" t="s">
        <v>678</v>
      </c>
      <c r="O111" s="1" t="s">
        <v>681</v>
      </c>
      <c r="P111" s="1" t="s">
        <v>680</v>
      </c>
      <c r="Q111" s="1" t="s">
        <v>679</v>
      </c>
      <c r="R111" s="1" t="s">
        <v>747</v>
      </c>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row>
    <row r="112" spans="1:103" s="13" customFormat="1" ht="119.25" customHeight="1" x14ac:dyDescent="0.3">
      <c r="A112" s="252"/>
      <c r="B112" s="234"/>
      <c r="C112" s="233"/>
      <c r="D112" s="74" t="s">
        <v>175</v>
      </c>
      <c r="E112" s="74">
        <v>20</v>
      </c>
      <c r="F112" s="74">
        <v>35</v>
      </c>
      <c r="G112" s="74" t="s">
        <v>174</v>
      </c>
      <c r="H112" s="74" t="s">
        <v>173</v>
      </c>
      <c r="I112" s="233"/>
      <c r="J112" s="233"/>
      <c r="K112" s="27">
        <v>0.05</v>
      </c>
      <c r="L112" s="27">
        <v>0.04</v>
      </c>
      <c r="M112" s="61">
        <f>L112/K112*1</f>
        <v>0.79999999999999993</v>
      </c>
      <c r="N112" s="1" t="s">
        <v>678</v>
      </c>
      <c r="O112" s="1" t="s">
        <v>683</v>
      </c>
      <c r="P112" s="1" t="s">
        <v>684</v>
      </c>
      <c r="Q112" s="1" t="s">
        <v>682</v>
      </c>
      <c r="R112" s="1" t="s">
        <v>798</v>
      </c>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row>
    <row r="113" spans="1:103" s="13" customFormat="1" ht="76.5" customHeight="1" x14ac:dyDescent="0.3">
      <c r="A113" s="252"/>
      <c r="B113" s="234"/>
      <c r="C113" s="233" t="s">
        <v>172</v>
      </c>
      <c r="D113" s="74" t="s">
        <v>171</v>
      </c>
      <c r="E113" s="10">
        <v>3</v>
      </c>
      <c r="F113" s="10">
        <v>10</v>
      </c>
      <c r="G113" s="74" t="s">
        <v>96</v>
      </c>
      <c r="H113" s="74" t="s">
        <v>170</v>
      </c>
      <c r="I113" s="233" t="s">
        <v>169</v>
      </c>
      <c r="J113" s="233" t="s">
        <v>169</v>
      </c>
      <c r="K113" s="27">
        <v>0.05</v>
      </c>
      <c r="L113" s="27">
        <v>0.03</v>
      </c>
      <c r="M113" s="36">
        <f>L113/K113*1</f>
        <v>0.6</v>
      </c>
      <c r="N113" s="1" t="s">
        <v>514</v>
      </c>
      <c r="O113" s="1" t="s">
        <v>515</v>
      </c>
      <c r="P113" s="1">
        <v>190</v>
      </c>
      <c r="Q113" s="1" t="s">
        <v>516</v>
      </c>
      <c r="R113" s="1" t="s">
        <v>603</v>
      </c>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row>
    <row r="114" spans="1:103" s="13" customFormat="1" ht="45.75" customHeight="1" x14ac:dyDescent="0.3">
      <c r="A114" s="252"/>
      <c r="B114" s="234"/>
      <c r="C114" s="233"/>
      <c r="D114" s="233" t="s">
        <v>168</v>
      </c>
      <c r="E114" s="255">
        <v>0.3</v>
      </c>
      <c r="F114" s="255">
        <v>0.9</v>
      </c>
      <c r="G114" s="215" t="s">
        <v>167</v>
      </c>
      <c r="H114" s="74" t="s">
        <v>166</v>
      </c>
      <c r="I114" s="233"/>
      <c r="J114" s="233"/>
      <c r="K114" s="204">
        <v>1</v>
      </c>
      <c r="L114" s="204">
        <v>1</v>
      </c>
      <c r="M114" s="264">
        <f>L114/K114*1</f>
        <v>1</v>
      </c>
      <c r="N114" s="1" t="s">
        <v>514</v>
      </c>
      <c r="O114" s="1" t="s">
        <v>573</v>
      </c>
      <c r="P114" s="10">
        <v>186</v>
      </c>
      <c r="Q114" s="1" t="s">
        <v>526</v>
      </c>
      <c r="R114" s="199" t="s">
        <v>685</v>
      </c>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row>
    <row r="115" spans="1:103" s="13" customFormat="1" ht="33.75" customHeight="1" x14ac:dyDescent="0.3">
      <c r="A115" s="252"/>
      <c r="B115" s="234"/>
      <c r="C115" s="233"/>
      <c r="D115" s="233"/>
      <c r="E115" s="255"/>
      <c r="F115" s="255"/>
      <c r="G115" s="216"/>
      <c r="H115" s="74" t="s">
        <v>165</v>
      </c>
      <c r="I115" s="233"/>
      <c r="J115" s="233"/>
      <c r="K115" s="205"/>
      <c r="L115" s="205"/>
      <c r="M115" s="265"/>
      <c r="N115" s="1" t="s">
        <v>514</v>
      </c>
      <c r="O115" s="1" t="s">
        <v>573</v>
      </c>
      <c r="P115" s="10">
        <v>187</v>
      </c>
      <c r="Q115" s="1" t="s">
        <v>526</v>
      </c>
      <c r="R115" s="201"/>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row>
    <row r="116" spans="1:103" s="13" customFormat="1" ht="84.75" customHeight="1" x14ac:dyDescent="0.3">
      <c r="A116" s="252"/>
      <c r="B116" s="234"/>
      <c r="C116" s="233"/>
      <c r="D116" s="74" t="s">
        <v>164</v>
      </c>
      <c r="E116" s="74">
        <v>1</v>
      </c>
      <c r="F116" s="74">
        <v>1</v>
      </c>
      <c r="G116" s="74" t="s">
        <v>163</v>
      </c>
      <c r="H116" s="74" t="s">
        <v>162</v>
      </c>
      <c r="I116" s="233"/>
      <c r="J116" s="233"/>
      <c r="K116" s="78">
        <v>0.5</v>
      </c>
      <c r="L116" s="78">
        <v>0.3</v>
      </c>
      <c r="M116" s="36">
        <f>L116/K116*1</f>
        <v>0.6</v>
      </c>
      <c r="N116" s="1" t="s">
        <v>514</v>
      </c>
      <c r="O116" s="1" t="s">
        <v>515</v>
      </c>
      <c r="P116" s="1">
        <v>190</v>
      </c>
      <c r="Q116" s="1" t="s">
        <v>516</v>
      </c>
      <c r="R116" s="1" t="s">
        <v>739</v>
      </c>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row>
    <row r="117" spans="1:103" s="13" customFormat="1" ht="51.75" customHeight="1" x14ac:dyDescent="0.3">
      <c r="A117" s="252"/>
      <c r="B117" s="234" t="s">
        <v>161</v>
      </c>
      <c r="C117" s="233" t="s">
        <v>160</v>
      </c>
      <c r="D117" s="233" t="s">
        <v>159</v>
      </c>
      <c r="E117" s="233">
        <v>1</v>
      </c>
      <c r="F117" s="233">
        <v>1</v>
      </c>
      <c r="G117" s="199" t="s">
        <v>158</v>
      </c>
      <c r="H117" s="74" t="s">
        <v>157</v>
      </c>
      <c r="I117" s="233" t="s">
        <v>156</v>
      </c>
      <c r="J117" s="233" t="s">
        <v>156</v>
      </c>
      <c r="K117" s="204">
        <v>0.5</v>
      </c>
      <c r="L117" s="204">
        <v>0.3</v>
      </c>
      <c r="M117" s="278">
        <f>L117/K117*1</f>
        <v>0.6</v>
      </c>
      <c r="N117" s="1" t="s">
        <v>814</v>
      </c>
      <c r="O117" s="1" t="s">
        <v>815</v>
      </c>
      <c r="P117" s="1" t="s">
        <v>816</v>
      </c>
      <c r="Q117" s="1" t="s">
        <v>817</v>
      </c>
      <c r="R117" s="199" t="s">
        <v>688</v>
      </c>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row>
    <row r="118" spans="1:103" s="13" customFormat="1" ht="33" customHeight="1" x14ac:dyDescent="0.3">
      <c r="A118" s="252"/>
      <c r="B118" s="234"/>
      <c r="C118" s="233"/>
      <c r="D118" s="233"/>
      <c r="E118" s="233"/>
      <c r="F118" s="233"/>
      <c r="G118" s="200"/>
      <c r="H118" s="74" t="s">
        <v>155</v>
      </c>
      <c r="I118" s="233"/>
      <c r="J118" s="233"/>
      <c r="K118" s="260"/>
      <c r="L118" s="260"/>
      <c r="M118" s="279"/>
      <c r="N118" s="1" t="s">
        <v>577</v>
      </c>
      <c r="O118" s="1" t="s">
        <v>576</v>
      </c>
      <c r="P118" s="1">
        <v>52</v>
      </c>
      <c r="Q118" s="1" t="s">
        <v>575</v>
      </c>
      <c r="R118" s="200"/>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row>
    <row r="119" spans="1:103" s="13" customFormat="1" ht="40.5" customHeight="1" x14ac:dyDescent="0.3">
      <c r="A119" s="252"/>
      <c r="B119" s="234"/>
      <c r="C119" s="233"/>
      <c r="D119" s="233"/>
      <c r="E119" s="233"/>
      <c r="F119" s="233"/>
      <c r="G119" s="201"/>
      <c r="H119" s="74" t="s">
        <v>154</v>
      </c>
      <c r="I119" s="233"/>
      <c r="J119" s="233"/>
      <c r="K119" s="205"/>
      <c r="L119" s="205"/>
      <c r="M119" s="280"/>
      <c r="N119" s="10"/>
      <c r="O119" s="10"/>
      <c r="P119" s="10"/>
      <c r="Q119" s="10"/>
      <c r="R119" s="201"/>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row>
    <row r="120" spans="1:103" s="9" customFormat="1" ht="69.75" customHeight="1" x14ac:dyDescent="0.3">
      <c r="A120" s="252"/>
      <c r="B120" s="234" t="s">
        <v>152</v>
      </c>
      <c r="C120" s="74" t="s">
        <v>151</v>
      </c>
      <c r="D120" s="74" t="s">
        <v>150</v>
      </c>
      <c r="E120" s="74">
        <v>150</v>
      </c>
      <c r="F120" s="74">
        <v>500</v>
      </c>
      <c r="G120" s="74" t="s">
        <v>149</v>
      </c>
      <c r="H120" s="76" t="s">
        <v>148</v>
      </c>
      <c r="I120" s="74" t="s">
        <v>129</v>
      </c>
      <c r="J120" s="74" t="s">
        <v>129</v>
      </c>
      <c r="K120" s="27">
        <v>0.1</v>
      </c>
      <c r="L120" s="27">
        <v>0</v>
      </c>
      <c r="M120" s="60">
        <f>L120/K120*1</f>
        <v>0</v>
      </c>
      <c r="N120" s="1" t="s">
        <v>538</v>
      </c>
      <c r="O120" s="1" t="s">
        <v>539</v>
      </c>
      <c r="P120" s="10">
        <v>212</v>
      </c>
      <c r="Q120" s="1" t="s">
        <v>540</v>
      </c>
      <c r="R120" s="12" t="s">
        <v>686</v>
      </c>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row>
    <row r="121" spans="1:103" s="9" customFormat="1" ht="88.5" customHeight="1" x14ac:dyDescent="0.3">
      <c r="A121" s="252"/>
      <c r="B121" s="234"/>
      <c r="C121" s="233" t="s">
        <v>147</v>
      </c>
      <c r="D121" s="233" t="s">
        <v>146</v>
      </c>
      <c r="E121" s="233" t="s">
        <v>145</v>
      </c>
      <c r="F121" s="233">
        <v>5</v>
      </c>
      <c r="G121" s="199" t="s">
        <v>144</v>
      </c>
      <c r="H121" s="76" t="s">
        <v>143</v>
      </c>
      <c r="I121" s="74" t="s">
        <v>129</v>
      </c>
      <c r="J121" s="74" t="s">
        <v>129</v>
      </c>
      <c r="K121" s="204">
        <v>18</v>
      </c>
      <c r="L121" s="204">
        <v>8</v>
      </c>
      <c r="M121" s="268">
        <f>L121/K121</f>
        <v>0.44444444444444442</v>
      </c>
      <c r="N121" s="1" t="s">
        <v>547</v>
      </c>
      <c r="O121" s="1" t="s">
        <v>548</v>
      </c>
      <c r="P121" s="1">
        <v>202</v>
      </c>
      <c r="Q121" s="1" t="s">
        <v>549</v>
      </c>
      <c r="R121" s="204" t="s">
        <v>711</v>
      </c>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row>
    <row r="122" spans="1:103" s="9" customFormat="1" ht="110.4" x14ac:dyDescent="0.3">
      <c r="A122" s="252"/>
      <c r="B122" s="234"/>
      <c r="C122" s="233"/>
      <c r="D122" s="233"/>
      <c r="E122" s="233"/>
      <c r="F122" s="233"/>
      <c r="G122" s="201"/>
      <c r="H122" s="74" t="s">
        <v>142</v>
      </c>
      <c r="I122" s="74" t="s">
        <v>129</v>
      </c>
      <c r="J122" s="74" t="s">
        <v>129</v>
      </c>
      <c r="K122" s="205"/>
      <c r="L122" s="205"/>
      <c r="M122" s="268"/>
      <c r="N122" s="1" t="s">
        <v>547</v>
      </c>
      <c r="O122" s="1" t="s">
        <v>548</v>
      </c>
      <c r="P122" s="1" t="s">
        <v>714</v>
      </c>
      <c r="Q122" s="1" t="s">
        <v>549</v>
      </c>
      <c r="R122" s="205"/>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row>
    <row r="123" spans="1:103" s="9" customFormat="1" ht="55.5" customHeight="1" x14ac:dyDescent="0.3">
      <c r="A123" s="252"/>
      <c r="B123" s="234"/>
      <c r="C123" s="233" t="s">
        <v>141</v>
      </c>
      <c r="D123" s="233" t="s">
        <v>712</v>
      </c>
      <c r="E123" s="233">
        <v>75</v>
      </c>
      <c r="F123" s="233">
        <v>200</v>
      </c>
      <c r="G123" s="199" t="s">
        <v>140</v>
      </c>
      <c r="H123" s="76" t="s">
        <v>139</v>
      </c>
      <c r="I123" s="74" t="s">
        <v>129</v>
      </c>
      <c r="J123" s="74" t="s">
        <v>129</v>
      </c>
      <c r="K123" s="204">
        <v>11</v>
      </c>
      <c r="L123" s="204">
        <v>4</v>
      </c>
      <c r="M123" s="266">
        <f t="shared" ref="M123" si="4">L123/K123*1</f>
        <v>0.36363636363636365</v>
      </c>
      <c r="N123" s="1" t="s">
        <v>547</v>
      </c>
      <c r="O123" s="1" t="s">
        <v>548</v>
      </c>
      <c r="P123" s="10">
        <v>203</v>
      </c>
      <c r="Q123" s="1" t="s">
        <v>550</v>
      </c>
      <c r="R123" s="204" t="s">
        <v>713</v>
      </c>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row>
    <row r="124" spans="1:103" s="9" customFormat="1" ht="50.25" customHeight="1" x14ac:dyDescent="0.3">
      <c r="A124" s="252"/>
      <c r="B124" s="234"/>
      <c r="C124" s="233"/>
      <c r="D124" s="233"/>
      <c r="E124" s="233"/>
      <c r="F124" s="233"/>
      <c r="G124" s="201"/>
      <c r="H124" s="76" t="s">
        <v>138</v>
      </c>
      <c r="I124" s="74" t="s">
        <v>129</v>
      </c>
      <c r="J124" s="74" t="s">
        <v>129</v>
      </c>
      <c r="K124" s="205"/>
      <c r="L124" s="205"/>
      <c r="M124" s="267"/>
      <c r="N124" s="1" t="s">
        <v>547</v>
      </c>
      <c r="O124" s="1" t="s">
        <v>548</v>
      </c>
      <c r="P124" s="10">
        <v>203</v>
      </c>
      <c r="Q124" s="1" t="s">
        <v>550</v>
      </c>
      <c r="R124" s="205"/>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row>
    <row r="125" spans="1:103" s="9" customFormat="1" ht="59.25" customHeight="1" x14ac:dyDescent="0.3">
      <c r="A125" s="252"/>
      <c r="B125" s="234"/>
      <c r="C125" s="74" t="s">
        <v>137</v>
      </c>
      <c r="D125" s="74" t="s">
        <v>136</v>
      </c>
      <c r="E125" s="74">
        <v>17</v>
      </c>
      <c r="F125" s="74">
        <v>17</v>
      </c>
      <c r="G125" s="74" t="s">
        <v>135</v>
      </c>
      <c r="H125" s="76" t="s">
        <v>134</v>
      </c>
      <c r="I125" s="74" t="s">
        <v>129</v>
      </c>
      <c r="J125" s="74" t="s">
        <v>129</v>
      </c>
      <c r="K125" s="4">
        <v>17</v>
      </c>
      <c r="L125" s="78">
        <v>17</v>
      </c>
      <c r="M125" s="61">
        <f>L125/K125*1</f>
        <v>1</v>
      </c>
      <c r="N125" s="1" t="s">
        <v>715</v>
      </c>
      <c r="O125" s="1" t="s">
        <v>716</v>
      </c>
      <c r="P125" s="10">
        <v>205</v>
      </c>
      <c r="Q125" s="1" t="s">
        <v>717</v>
      </c>
      <c r="R125" s="12" t="s">
        <v>801</v>
      </c>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row>
    <row r="126" spans="1:103" s="9" customFormat="1" ht="30.75" customHeight="1" x14ac:dyDescent="0.3">
      <c r="A126" s="252"/>
      <c r="B126" s="234"/>
      <c r="C126" s="233" t="s">
        <v>133</v>
      </c>
      <c r="D126" s="233" t="s">
        <v>132</v>
      </c>
      <c r="E126" s="215">
        <v>0.35</v>
      </c>
      <c r="F126" s="215">
        <v>0.92</v>
      </c>
      <c r="G126" s="199" t="s">
        <v>131</v>
      </c>
      <c r="H126" s="76" t="s">
        <v>130</v>
      </c>
      <c r="I126" s="233" t="s">
        <v>129</v>
      </c>
      <c r="J126" s="233" t="s">
        <v>129</v>
      </c>
      <c r="K126" s="199">
        <v>35</v>
      </c>
      <c r="L126" s="217">
        <v>0.35</v>
      </c>
      <c r="M126" s="264">
        <v>1</v>
      </c>
      <c r="N126" s="1" t="s">
        <v>718</v>
      </c>
      <c r="O126" s="1" t="s">
        <v>719</v>
      </c>
      <c r="P126" s="1">
        <v>213</v>
      </c>
      <c r="Q126" s="1" t="s">
        <v>720</v>
      </c>
      <c r="R126" s="199" t="s">
        <v>649</v>
      </c>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row>
    <row r="127" spans="1:103" s="9" customFormat="1" ht="31.5" customHeight="1" x14ac:dyDescent="0.3">
      <c r="A127" s="252"/>
      <c r="B127" s="234"/>
      <c r="C127" s="233"/>
      <c r="D127" s="233"/>
      <c r="E127" s="216"/>
      <c r="F127" s="216"/>
      <c r="G127" s="201"/>
      <c r="H127" s="74" t="s">
        <v>128</v>
      </c>
      <c r="I127" s="233"/>
      <c r="J127" s="233"/>
      <c r="K127" s="201"/>
      <c r="L127" s="218"/>
      <c r="M127" s="265"/>
      <c r="N127" s="1" t="s">
        <v>718</v>
      </c>
      <c r="O127" s="1" t="s">
        <v>719</v>
      </c>
      <c r="P127" s="1">
        <v>213</v>
      </c>
      <c r="Q127" s="1" t="s">
        <v>720</v>
      </c>
      <c r="R127" s="201"/>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row>
    <row r="128" spans="1:103" s="9" customFormat="1" ht="69" customHeight="1" x14ac:dyDescent="0.3">
      <c r="A128" s="252"/>
      <c r="B128" s="234"/>
      <c r="C128" s="74" t="s">
        <v>127</v>
      </c>
      <c r="D128" s="74" t="s">
        <v>126</v>
      </c>
      <c r="E128" s="74">
        <v>9</v>
      </c>
      <c r="F128" s="74">
        <v>27</v>
      </c>
      <c r="G128" s="74" t="s">
        <v>125</v>
      </c>
      <c r="H128" s="76" t="s">
        <v>124</v>
      </c>
      <c r="I128" s="74" t="s">
        <v>119</v>
      </c>
      <c r="J128" s="74" t="s">
        <v>119</v>
      </c>
      <c r="K128" s="74">
        <v>9</v>
      </c>
      <c r="L128" s="78">
        <v>6</v>
      </c>
      <c r="M128" s="36">
        <f>L128/K128*1</f>
        <v>0.66666666666666663</v>
      </c>
      <c r="N128" s="1" t="s">
        <v>535</v>
      </c>
      <c r="O128" s="1" t="s">
        <v>536</v>
      </c>
      <c r="P128" s="10">
        <v>59</v>
      </c>
      <c r="Q128" s="1" t="s">
        <v>551</v>
      </c>
      <c r="R128" s="1" t="s">
        <v>650</v>
      </c>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row>
    <row r="129" spans="1:103" s="9" customFormat="1" ht="79.5" customHeight="1" x14ac:dyDescent="0.3">
      <c r="A129" s="252"/>
      <c r="B129" s="234"/>
      <c r="C129" s="74" t="s">
        <v>123</v>
      </c>
      <c r="D129" s="74" t="s">
        <v>122</v>
      </c>
      <c r="E129" s="75">
        <v>0.3</v>
      </c>
      <c r="F129" s="75">
        <v>0.9</v>
      </c>
      <c r="G129" s="75" t="s">
        <v>121</v>
      </c>
      <c r="H129" s="74" t="s">
        <v>120</v>
      </c>
      <c r="I129" s="74" t="s">
        <v>119</v>
      </c>
      <c r="J129" s="74" t="s">
        <v>119</v>
      </c>
      <c r="K129" s="74">
        <v>30</v>
      </c>
      <c r="L129" s="78">
        <v>30</v>
      </c>
      <c r="M129" s="61">
        <f>L129/K129*1</f>
        <v>1</v>
      </c>
      <c r="N129" s="1" t="s">
        <v>724</v>
      </c>
      <c r="O129" s="1" t="s">
        <v>723</v>
      </c>
      <c r="P129" s="1" t="s">
        <v>721</v>
      </c>
      <c r="Q129" s="1" t="s">
        <v>722</v>
      </c>
      <c r="R129" s="12" t="s">
        <v>802</v>
      </c>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row>
    <row r="130" spans="1:103" s="14" customFormat="1" ht="44.25" customHeight="1" x14ac:dyDescent="0.3">
      <c r="A130" s="252"/>
      <c r="B130" s="234" t="s">
        <v>118</v>
      </c>
      <c r="C130" s="233" t="s">
        <v>117</v>
      </c>
      <c r="D130" s="74" t="s">
        <v>116</v>
      </c>
      <c r="E130" s="74">
        <v>12</v>
      </c>
      <c r="F130" s="74">
        <v>30</v>
      </c>
      <c r="G130" s="74" t="s">
        <v>115</v>
      </c>
      <c r="H130" s="76" t="s">
        <v>114</v>
      </c>
      <c r="I130" s="74" t="s">
        <v>113</v>
      </c>
      <c r="J130" s="74" t="s">
        <v>113</v>
      </c>
      <c r="K130" s="74">
        <v>2</v>
      </c>
      <c r="L130" s="78">
        <v>1</v>
      </c>
      <c r="M130" s="69">
        <f>L130/K130*1</f>
        <v>0.5</v>
      </c>
      <c r="N130" s="1" t="s">
        <v>552</v>
      </c>
      <c r="O130" s="1" t="s">
        <v>553</v>
      </c>
      <c r="P130" s="1">
        <v>114</v>
      </c>
      <c r="Q130" s="1" t="s">
        <v>554</v>
      </c>
      <c r="R130" s="12" t="s">
        <v>728</v>
      </c>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row>
    <row r="131" spans="1:103" s="14" customFormat="1" ht="84.75" customHeight="1" x14ac:dyDescent="0.3">
      <c r="A131" s="252"/>
      <c r="B131" s="234"/>
      <c r="C131" s="233"/>
      <c r="D131" s="74" t="s">
        <v>112</v>
      </c>
      <c r="E131" s="76">
        <v>1</v>
      </c>
      <c r="F131" s="76">
        <v>1</v>
      </c>
      <c r="G131" s="76" t="s">
        <v>111</v>
      </c>
      <c r="H131" s="76" t="s">
        <v>110</v>
      </c>
      <c r="I131" s="233" t="s">
        <v>101</v>
      </c>
      <c r="J131" s="233" t="s">
        <v>101</v>
      </c>
      <c r="K131" s="74">
        <v>1</v>
      </c>
      <c r="L131" s="78">
        <v>1</v>
      </c>
      <c r="M131" s="61">
        <f>L131/K131*1</f>
        <v>1</v>
      </c>
      <c r="N131" s="1" t="s">
        <v>552</v>
      </c>
      <c r="O131" s="1" t="s">
        <v>553</v>
      </c>
      <c r="P131" s="1">
        <v>114</v>
      </c>
      <c r="Q131" s="1" t="s">
        <v>554</v>
      </c>
      <c r="R131" s="1" t="s">
        <v>604</v>
      </c>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row>
    <row r="132" spans="1:103" s="14" customFormat="1" ht="60.75" customHeight="1" x14ac:dyDescent="0.3">
      <c r="A132" s="252"/>
      <c r="B132" s="234"/>
      <c r="C132" s="74" t="s">
        <v>109</v>
      </c>
      <c r="D132" s="74" t="s">
        <v>108</v>
      </c>
      <c r="E132" s="74">
        <v>8</v>
      </c>
      <c r="F132" s="74">
        <v>20</v>
      </c>
      <c r="G132" s="74" t="s">
        <v>107</v>
      </c>
      <c r="H132" s="76" t="s">
        <v>106</v>
      </c>
      <c r="I132" s="233"/>
      <c r="J132" s="233"/>
      <c r="K132" s="74">
        <v>8</v>
      </c>
      <c r="L132" s="78">
        <v>10</v>
      </c>
      <c r="M132" s="61">
        <f>L132/K132*1</f>
        <v>1.25</v>
      </c>
      <c r="N132" s="1" t="s">
        <v>552</v>
      </c>
      <c r="O132" s="1" t="s">
        <v>553</v>
      </c>
      <c r="P132" s="1">
        <v>114</v>
      </c>
      <c r="Q132" s="1" t="s">
        <v>554</v>
      </c>
      <c r="R132" s="1" t="s">
        <v>803</v>
      </c>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row>
    <row r="133" spans="1:103" s="14" customFormat="1" ht="61.5" customHeight="1" x14ac:dyDescent="0.3">
      <c r="A133" s="252"/>
      <c r="B133" s="234"/>
      <c r="C133" s="233" t="s">
        <v>105</v>
      </c>
      <c r="D133" s="74" t="s">
        <v>104</v>
      </c>
      <c r="E133" s="10">
        <v>20</v>
      </c>
      <c r="F133" s="10">
        <v>50</v>
      </c>
      <c r="G133" s="74" t="s">
        <v>103</v>
      </c>
      <c r="H133" s="76" t="s">
        <v>102</v>
      </c>
      <c r="I133" s="233" t="s">
        <v>101</v>
      </c>
      <c r="J133" s="233" t="s">
        <v>101</v>
      </c>
      <c r="K133" s="10">
        <v>20</v>
      </c>
      <c r="L133" s="46">
        <v>15</v>
      </c>
      <c r="M133" s="67">
        <f t="shared" ref="M133:M137" si="5">L133/K133*1</f>
        <v>0.75</v>
      </c>
      <c r="N133" s="1" t="s">
        <v>552</v>
      </c>
      <c r="O133" s="1" t="s">
        <v>553</v>
      </c>
      <c r="P133" s="10">
        <v>115</v>
      </c>
      <c r="Q133" s="1" t="s">
        <v>555</v>
      </c>
      <c r="R133" s="1" t="s">
        <v>605</v>
      </c>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row>
    <row r="134" spans="1:103" s="14" customFormat="1" ht="71.25" customHeight="1" x14ac:dyDescent="0.3">
      <c r="A134" s="253"/>
      <c r="B134" s="234"/>
      <c r="C134" s="233"/>
      <c r="D134" s="74" t="s">
        <v>100</v>
      </c>
      <c r="E134" s="75">
        <v>0.3</v>
      </c>
      <c r="F134" s="75">
        <v>1</v>
      </c>
      <c r="G134" s="75" t="s">
        <v>99</v>
      </c>
      <c r="H134" s="76" t="s">
        <v>804</v>
      </c>
      <c r="I134" s="233"/>
      <c r="J134" s="233"/>
      <c r="K134" s="75">
        <v>0.3</v>
      </c>
      <c r="L134" s="42" t="s">
        <v>38</v>
      </c>
      <c r="M134" s="66" t="s">
        <v>38</v>
      </c>
      <c r="N134" s="1" t="s">
        <v>514</v>
      </c>
      <c r="O134" s="1" t="s">
        <v>515</v>
      </c>
      <c r="P134" s="1">
        <v>190</v>
      </c>
      <c r="Q134" s="1" t="s">
        <v>516</v>
      </c>
      <c r="R134" s="20" t="s">
        <v>606</v>
      </c>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row>
    <row r="135" spans="1:103" s="14" customFormat="1" ht="72" customHeight="1" x14ac:dyDescent="0.3">
      <c r="A135" s="234" t="s">
        <v>9</v>
      </c>
      <c r="B135" s="234" t="s">
        <v>81</v>
      </c>
      <c r="C135" s="233" t="s">
        <v>98</v>
      </c>
      <c r="D135" s="1" t="s">
        <v>97</v>
      </c>
      <c r="E135" s="1">
        <v>4</v>
      </c>
      <c r="F135" s="1">
        <v>10</v>
      </c>
      <c r="G135" s="1" t="s">
        <v>96</v>
      </c>
      <c r="H135" s="1" t="s">
        <v>95</v>
      </c>
      <c r="I135" s="233" t="s">
        <v>94</v>
      </c>
      <c r="J135" s="233" t="s">
        <v>94</v>
      </c>
      <c r="K135" s="26">
        <v>4</v>
      </c>
      <c r="L135" s="38">
        <v>3</v>
      </c>
      <c r="M135" s="67">
        <f t="shared" si="5"/>
        <v>0.75</v>
      </c>
      <c r="N135" s="1" t="s">
        <v>514</v>
      </c>
      <c r="O135" s="1" t="s">
        <v>515</v>
      </c>
      <c r="P135" s="1">
        <v>190</v>
      </c>
      <c r="Q135" s="1" t="s">
        <v>516</v>
      </c>
      <c r="R135" s="1" t="s">
        <v>818</v>
      </c>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row>
    <row r="136" spans="1:103" s="14" customFormat="1" ht="78" customHeight="1" x14ac:dyDescent="0.3">
      <c r="A136" s="234"/>
      <c r="B136" s="234"/>
      <c r="C136" s="233"/>
      <c r="D136" s="1" t="s">
        <v>93</v>
      </c>
      <c r="E136" s="1">
        <v>8</v>
      </c>
      <c r="F136" s="1">
        <v>20</v>
      </c>
      <c r="G136" s="1" t="s">
        <v>92</v>
      </c>
      <c r="H136" s="1" t="s">
        <v>91</v>
      </c>
      <c r="I136" s="233"/>
      <c r="J136" s="233"/>
      <c r="K136" s="26">
        <v>8</v>
      </c>
      <c r="L136" s="38">
        <v>8</v>
      </c>
      <c r="M136" s="61">
        <f t="shared" si="5"/>
        <v>1</v>
      </c>
      <c r="N136" s="1" t="s">
        <v>514</v>
      </c>
      <c r="O136" s="1" t="s">
        <v>515</v>
      </c>
      <c r="P136" s="1">
        <v>190</v>
      </c>
      <c r="Q136" s="1" t="s">
        <v>516</v>
      </c>
      <c r="R136" s="1" t="s">
        <v>740</v>
      </c>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row>
    <row r="137" spans="1:103" s="14" customFormat="1" ht="107.25" customHeight="1" x14ac:dyDescent="0.3">
      <c r="A137" s="234"/>
      <c r="B137" s="234"/>
      <c r="C137" s="33" t="s">
        <v>90</v>
      </c>
      <c r="D137" s="33" t="s">
        <v>89</v>
      </c>
      <c r="E137" s="33">
        <v>8</v>
      </c>
      <c r="F137" s="33">
        <v>20</v>
      </c>
      <c r="G137" s="33" t="s">
        <v>88</v>
      </c>
      <c r="H137" s="35" t="s">
        <v>87</v>
      </c>
      <c r="I137" s="233"/>
      <c r="J137" s="233"/>
      <c r="K137" s="26">
        <v>8</v>
      </c>
      <c r="L137" s="38">
        <v>6</v>
      </c>
      <c r="M137" s="67">
        <f t="shared" si="5"/>
        <v>0.75</v>
      </c>
      <c r="N137" s="1" t="s">
        <v>552</v>
      </c>
      <c r="O137" s="1" t="s">
        <v>553</v>
      </c>
      <c r="P137" s="1">
        <v>114</v>
      </c>
      <c r="Q137" s="1" t="s">
        <v>554</v>
      </c>
      <c r="R137" s="1" t="s">
        <v>607</v>
      </c>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row>
    <row r="138" spans="1:103" s="9" customFormat="1" ht="38.25" customHeight="1" x14ac:dyDescent="0.3">
      <c r="A138" s="234"/>
      <c r="B138" s="234"/>
      <c r="C138" s="233" t="s">
        <v>86</v>
      </c>
      <c r="D138" s="233" t="s">
        <v>85</v>
      </c>
      <c r="E138" s="249">
        <v>0.7</v>
      </c>
      <c r="F138" s="249">
        <v>1</v>
      </c>
      <c r="G138" s="215" t="s">
        <v>84</v>
      </c>
      <c r="H138" s="1" t="s">
        <v>83</v>
      </c>
      <c r="I138" s="249" t="s">
        <v>48</v>
      </c>
      <c r="J138" s="249" t="s">
        <v>48</v>
      </c>
      <c r="K138" s="215">
        <v>0.7</v>
      </c>
      <c r="L138" s="204" t="s">
        <v>38</v>
      </c>
      <c r="M138" s="273" t="s">
        <v>38</v>
      </c>
      <c r="N138" s="1" t="s">
        <v>514</v>
      </c>
      <c r="O138" s="1" t="s">
        <v>515</v>
      </c>
      <c r="P138" s="1">
        <v>190</v>
      </c>
      <c r="Q138" s="1" t="s">
        <v>516</v>
      </c>
      <c r="R138" s="199" t="s">
        <v>608</v>
      </c>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row>
    <row r="139" spans="1:103" s="9" customFormat="1" ht="39" customHeight="1" x14ac:dyDescent="0.3">
      <c r="A139" s="234"/>
      <c r="B139" s="234"/>
      <c r="C139" s="233"/>
      <c r="D139" s="233"/>
      <c r="E139" s="249"/>
      <c r="F139" s="249"/>
      <c r="G139" s="216"/>
      <c r="H139" s="1" t="s">
        <v>82</v>
      </c>
      <c r="I139" s="249"/>
      <c r="J139" s="249"/>
      <c r="K139" s="216"/>
      <c r="L139" s="205"/>
      <c r="M139" s="274"/>
      <c r="N139" s="1" t="s">
        <v>514</v>
      </c>
      <c r="O139" s="1" t="s">
        <v>515</v>
      </c>
      <c r="P139" s="1">
        <v>190</v>
      </c>
      <c r="Q139" s="1" t="s">
        <v>516</v>
      </c>
      <c r="R139" s="201"/>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row>
    <row r="140" spans="1:103" s="9" customFormat="1" ht="57.75" customHeight="1" x14ac:dyDescent="0.3">
      <c r="A140" s="234"/>
      <c r="B140" s="234" t="s">
        <v>81</v>
      </c>
      <c r="C140" s="1" t="s">
        <v>80</v>
      </c>
      <c r="D140" s="1" t="s">
        <v>79</v>
      </c>
      <c r="E140" s="1" t="s">
        <v>78</v>
      </c>
      <c r="F140" s="1">
        <v>1</v>
      </c>
      <c r="G140" s="1" t="s">
        <v>77</v>
      </c>
      <c r="H140" s="1" t="s">
        <v>76</v>
      </c>
      <c r="I140" s="249"/>
      <c r="J140" s="249"/>
      <c r="K140" s="26" t="s">
        <v>78</v>
      </c>
      <c r="L140" s="38" t="s">
        <v>38</v>
      </c>
      <c r="M140" s="66" t="s">
        <v>38</v>
      </c>
      <c r="N140" s="1" t="s">
        <v>514</v>
      </c>
      <c r="O140" s="1" t="s">
        <v>515</v>
      </c>
      <c r="P140" s="1">
        <v>190</v>
      </c>
      <c r="Q140" s="1" t="s">
        <v>516</v>
      </c>
      <c r="R140" s="1" t="s">
        <v>609</v>
      </c>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row>
    <row r="141" spans="1:103" s="9" customFormat="1" ht="69.75" customHeight="1" x14ac:dyDescent="0.3">
      <c r="A141" s="234"/>
      <c r="B141" s="234"/>
      <c r="C141" s="1" t="s">
        <v>75</v>
      </c>
      <c r="D141" s="1" t="s">
        <v>74</v>
      </c>
      <c r="E141" s="6">
        <v>0.3</v>
      </c>
      <c r="F141" s="6">
        <v>0.8</v>
      </c>
      <c r="G141" s="6" t="s">
        <v>73</v>
      </c>
      <c r="H141" s="1" t="s">
        <v>72</v>
      </c>
      <c r="I141" s="249"/>
      <c r="J141" s="249"/>
      <c r="K141" s="29">
        <v>0.3</v>
      </c>
      <c r="L141" s="47">
        <v>20</v>
      </c>
      <c r="M141" s="70">
        <f>L141/K141*1</f>
        <v>66.666666666666671</v>
      </c>
      <c r="N141" s="1" t="s">
        <v>511</v>
      </c>
      <c r="O141" s="1" t="s">
        <v>512</v>
      </c>
      <c r="P141" s="1">
        <v>157</v>
      </c>
      <c r="Q141" s="12" t="s">
        <v>513</v>
      </c>
      <c r="R141" s="1" t="s">
        <v>610</v>
      </c>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row>
    <row r="142" spans="1:103" s="9" customFormat="1" ht="87" customHeight="1" x14ac:dyDescent="0.3">
      <c r="A142" s="234"/>
      <c r="B142" s="234"/>
      <c r="C142" s="1" t="s">
        <v>71</v>
      </c>
      <c r="D142" s="1" t="s">
        <v>70</v>
      </c>
      <c r="E142" s="6">
        <v>0.2</v>
      </c>
      <c r="F142" s="6">
        <v>0.8</v>
      </c>
      <c r="G142" s="6" t="s">
        <v>69</v>
      </c>
      <c r="H142" s="1" t="s">
        <v>68</v>
      </c>
      <c r="I142" s="249"/>
      <c r="J142" s="249"/>
      <c r="K142" s="29">
        <v>0.2</v>
      </c>
      <c r="L142" s="48">
        <v>0.12</v>
      </c>
      <c r="M142" s="36">
        <f>L142/K142*1</f>
        <v>0.6</v>
      </c>
      <c r="N142" s="1" t="s">
        <v>779</v>
      </c>
      <c r="O142" s="1" t="s">
        <v>780</v>
      </c>
      <c r="P142" s="1">
        <v>157</v>
      </c>
      <c r="Q142" s="12" t="s">
        <v>781</v>
      </c>
      <c r="R142" s="1" t="s">
        <v>611</v>
      </c>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row>
    <row r="143" spans="1:103" s="9" customFormat="1" ht="104.25" customHeight="1" x14ac:dyDescent="0.3">
      <c r="A143" s="234"/>
      <c r="B143" s="234"/>
      <c r="C143" s="233" t="s">
        <v>67</v>
      </c>
      <c r="D143" s="233" t="s">
        <v>66</v>
      </c>
      <c r="E143" s="233">
        <v>4</v>
      </c>
      <c r="F143" s="233">
        <v>10</v>
      </c>
      <c r="G143" s="199" t="s">
        <v>65</v>
      </c>
      <c r="H143" s="1" t="s">
        <v>64</v>
      </c>
      <c r="I143" s="233" t="s">
        <v>63</v>
      </c>
      <c r="J143" s="233" t="s">
        <v>63</v>
      </c>
      <c r="K143" s="199">
        <v>4</v>
      </c>
      <c r="L143" s="204">
        <v>2</v>
      </c>
      <c r="M143" s="268">
        <f>L143/K143</f>
        <v>0.5</v>
      </c>
      <c r="N143" s="1" t="s">
        <v>628</v>
      </c>
      <c r="O143" s="1" t="s">
        <v>636</v>
      </c>
      <c r="P143" s="1" t="s">
        <v>626</v>
      </c>
      <c r="Q143" s="12" t="s">
        <v>625</v>
      </c>
      <c r="R143" s="199" t="s">
        <v>782</v>
      </c>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row>
    <row r="144" spans="1:103" s="9" customFormat="1" ht="82.8" x14ac:dyDescent="0.3">
      <c r="A144" s="234"/>
      <c r="B144" s="234"/>
      <c r="C144" s="233"/>
      <c r="D144" s="233"/>
      <c r="E144" s="233"/>
      <c r="F144" s="233"/>
      <c r="G144" s="201"/>
      <c r="H144" s="8" t="s">
        <v>62</v>
      </c>
      <c r="I144" s="233"/>
      <c r="J144" s="233"/>
      <c r="K144" s="201"/>
      <c r="L144" s="205"/>
      <c r="M144" s="268"/>
      <c r="N144" s="1" t="s">
        <v>514</v>
      </c>
      <c r="O144" s="1" t="s">
        <v>515</v>
      </c>
      <c r="P144" s="1">
        <v>190</v>
      </c>
      <c r="Q144" s="1" t="s">
        <v>516</v>
      </c>
      <c r="R144" s="201"/>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row>
    <row r="145" spans="1:103" s="9" customFormat="1" ht="90" customHeight="1" x14ac:dyDescent="0.3">
      <c r="A145" s="234"/>
      <c r="B145" s="234"/>
      <c r="C145" s="233" t="s">
        <v>61</v>
      </c>
      <c r="D145" s="1" t="s">
        <v>60</v>
      </c>
      <c r="E145" s="1">
        <v>1</v>
      </c>
      <c r="F145" s="1">
        <v>1</v>
      </c>
      <c r="G145" s="1" t="s">
        <v>59</v>
      </c>
      <c r="H145" s="8" t="s">
        <v>58</v>
      </c>
      <c r="I145" s="233" t="s">
        <v>48</v>
      </c>
      <c r="J145" s="233" t="s">
        <v>48</v>
      </c>
      <c r="K145" s="26">
        <v>1</v>
      </c>
      <c r="L145" s="38">
        <v>1</v>
      </c>
      <c r="M145" s="61">
        <f>L145/K145*1</f>
        <v>1</v>
      </c>
      <c r="N145" s="1" t="s">
        <v>556</v>
      </c>
      <c r="O145" s="1" t="s">
        <v>557</v>
      </c>
      <c r="P145" s="10">
        <v>197</v>
      </c>
      <c r="Q145" s="1" t="s">
        <v>558</v>
      </c>
      <c r="R145" s="10" t="s">
        <v>612</v>
      </c>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row>
    <row r="146" spans="1:103" s="9" customFormat="1" ht="61.5" customHeight="1" x14ac:dyDescent="0.3">
      <c r="A146" s="234"/>
      <c r="B146" s="234"/>
      <c r="C146" s="233"/>
      <c r="D146" s="1" t="s">
        <v>57</v>
      </c>
      <c r="E146" s="1">
        <v>8</v>
      </c>
      <c r="F146" s="1">
        <v>20</v>
      </c>
      <c r="G146" s="1" t="s">
        <v>54</v>
      </c>
      <c r="H146" s="8" t="s">
        <v>56</v>
      </c>
      <c r="I146" s="233"/>
      <c r="J146" s="233"/>
      <c r="K146" s="26">
        <v>8</v>
      </c>
      <c r="L146" s="49">
        <v>2</v>
      </c>
      <c r="M146" s="60">
        <f>L146/K146*1</f>
        <v>0.25</v>
      </c>
      <c r="N146" s="1" t="s">
        <v>514</v>
      </c>
      <c r="O146" s="1" t="s">
        <v>525</v>
      </c>
      <c r="P146" s="1">
        <v>186</v>
      </c>
      <c r="Q146" s="1" t="s">
        <v>526</v>
      </c>
      <c r="R146" s="12" t="s">
        <v>805</v>
      </c>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row>
    <row r="147" spans="1:103" s="9" customFormat="1" ht="122.25" customHeight="1" x14ac:dyDescent="0.3">
      <c r="A147" s="234"/>
      <c r="B147" s="234"/>
      <c r="C147" s="233"/>
      <c r="D147" s="1" t="s">
        <v>55</v>
      </c>
      <c r="E147" s="1">
        <v>4</v>
      </c>
      <c r="F147" s="1">
        <v>10</v>
      </c>
      <c r="G147" s="1" t="s">
        <v>54</v>
      </c>
      <c r="H147" s="8" t="s">
        <v>53</v>
      </c>
      <c r="I147" s="233"/>
      <c r="J147" s="233"/>
      <c r="K147" s="21">
        <v>4</v>
      </c>
      <c r="L147" s="42" t="s">
        <v>38</v>
      </c>
      <c r="M147" s="66" t="s">
        <v>38</v>
      </c>
      <c r="N147" s="1" t="s">
        <v>514</v>
      </c>
      <c r="O147" s="1" t="s">
        <v>525</v>
      </c>
      <c r="P147" s="1">
        <v>186</v>
      </c>
      <c r="Q147" s="1" t="s">
        <v>526</v>
      </c>
      <c r="R147" s="12" t="s">
        <v>613</v>
      </c>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row>
    <row r="148" spans="1:103" s="9" customFormat="1" ht="75.75" customHeight="1" x14ac:dyDescent="0.3">
      <c r="A148" s="234"/>
      <c r="B148" s="234"/>
      <c r="C148" s="256" t="s">
        <v>52</v>
      </c>
      <c r="D148" s="233" t="s">
        <v>51</v>
      </c>
      <c r="E148" s="249">
        <v>0.3</v>
      </c>
      <c r="F148" s="249">
        <v>1</v>
      </c>
      <c r="G148" s="215" t="s">
        <v>50</v>
      </c>
      <c r="H148" s="8" t="s">
        <v>49</v>
      </c>
      <c r="I148" s="249" t="s">
        <v>48</v>
      </c>
      <c r="J148" s="249" t="s">
        <v>48</v>
      </c>
      <c r="K148" s="215">
        <v>0.3</v>
      </c>
      <c r="L148" s="247">
        <v>0.3</v>
      </c>
      <c r="M148" s="264">
        <f>L148/K148*1</f>
        <v>1</v>
      </c>
      <c r="N148" s="1" t="s">
        <v>514</v>
      </c>
      <c r="O148" s="1" t="s">
        <v>515</v>
      </c>
      <c r="P148" s="1">
        <v>190</v>
      </c>
      <c r="Q148" s="1" t="s">
        <v>516</v>
      </c>
      <c r="R148" s="199" t="s">
        <v>687</v>
      </c>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row>
    <row r="149" spans="1:103" s="9" customFormat="1" ht="138" x14ac:dyDescent="0.3">
      <c r="A149" s="234"/>
      <c r="B149" s="234"/>
      <c r="C149" s="256"/>
      <c r="D149" s="233"/>
      <c r="E149" s="249"/>
      <c r="F149" s="249"/>
      <c r="G149" s="220"/>
      <c r="H149" s="8" t="s">
        <v>47</v>
      </c>
      <c r="I149" s="249"/>
      <c r="J149" s="249"/>
      <c r="K149" s="220"/>
      <c r="L149" s="281"/>
      <c r="M149" s="277"/>
      <c r="N149" s="1" t="s">
        <v>628</v>
      </c>
      <c r="O149" s="1" t="s">
        <v>636</v>
      </c>
      <c r="P149" s="1" t="s">
        <v>626</v>
      </c>
      <c r="Q149" s="12" t="s">
        <v>625</v>
      </c>
      <c r="R149" s="200"/>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row>
    <row r="150" spans="1:103" s="9" customFormat="1" ht="69" x14ac:dyDescent="0.3">
      <c r="A150" s="234"/>
      <c r="B150" s="234"/>
      <c r="C150" s="256"/>
      <c r="D150" s="233"/>
      <c r="E150" s="249"/>
      <c r="F150" s="249"/>
      <c r="G150" s="216"/>
      <c r="H150" s="8" t="s">
        <v>46</v>
      </c>
      <c r="I150" s="249"/>
      <c r="J150" s="249"/>
      <c r="K150" s="216"/>
      <c r="L150" s="248"/>
      <c r="M150" s="265"/>
      <c r="N150" s="1" t="s">
        <v>514</v>
      </c>
      <c r="O150" s="1" t="s">
        <v>515</v>
      </c>
      <c r="P150" s="1">
        <v>190</v>
      </c>
      <c r="Q150" s="1" t="s">
        <v>516</v>
      </c>
      <c r="R150" s="201"/>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row>
    <row r="151" spans="1:103" s="15" customFormat="1" ht="51" customHeight="1" x14ac:dyDescent="0.3">
      <c r="A151" s="234"/>
      <c r="B151" s="234" t="s">
        <v>45</v>
      </c>
      <c r="C151" s="1" t="s">
        <v>44</v>
      </c>
      <c r="D151" s="1" t="s">
        <v>43</v>
      </c>
      <c r="E151" s="6">
        <v>0.12</v>
      </c>
      <c r="F151" s="6">
        <v>0.3</v>
      </c>
      <c r="G151" s="6" t="s">
        <v>42</v>
      </c>
      <c r="H151" s="1" t="s">
        <v>41</v>
      </c>
      <c r="I151" s="6" t="s">
        <v>22</v>
      </c>
      <c r="J151" s="6" t="s">
        <v>22</v>
      </c>
      <c r="K151" s="29">
        <v>0.12</v>
      </c>
      <c r="L151" s="48">
        <v>7.0000000000000007E-2</v>
      </c>
      <c r="M151" s="28">
        <f>L151/K151</f>
        <v>0.58333333333333337</v>
      </c>
      <c r="N151" s="1" t="s">
        <v>535</v>
      </c>
      <c r="O151" s="1" t="s">
        <v>559</v>
      </c>
      <c r="P151" s="10">
        <v>57</v>
      </c>
      <c r="Q151" s="1" t="s">
        <v>560</v>
      </c>
      <c r="R151" s="1" t="s">
        <v>614</v>
      </c>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row>
    <row r="152" spans="1:103" s="9" customFormat="1" ht="26.25" customHeight="1" x14ac:dyDescent="0.3">
      <c r="A152" s="234"/>
      <c r="B152" s="234"/>
      <c r="C152" s="233" t="s">
        <v>40</v>
      </c>
      <c r="D152" s="233" t="s">
        <v>39</v>
      </c>
      <c r="E152" s="233" t="s">
        <v>38</v>
      </c>
      <c r="F152" s="233" t="s">
        <v>38</v>
      </c>
      <c r="G152" s="199" t="s">
        <v>37</v>
      </c>
      <c r="H152" s="1" t="s">
        <v>36</v>
      </c>
      <c r="I152" s="233" t="s">
        <v>35</v>
      </c>
      <c r="J152" s="233" t="s">
        <v>35</v>
      </c>
      <c r="K152" s="199" t="s">
        <v>38</v>
      </c>
      <c r="L152" s="247" t="s">
        <v>38</v>
      </c>
      <c r="M152" s="266">
        <v>0.3</v>
      </c>
      <c r="N152" s="1" t="s">
        <v>535</v>
      </c>
      <c r="O152" s="1" t="s">
        <v>559</v>
      </c>
      <c r="P152" s="10">
        <v>57</v>
      </c>
      <c r="Q152" s="1" t="s">
        <v>560</v>
      </c>
      <c r="R152" s="199" t="s">
        <v>746</v>
      </c>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row>
    <row r="153" spans="1:103" s="9" customFormat="1" ht="124.2" x14ac:dyDescent="0.3">
      <c r="A153" s="234"/>
      <c r="B153" s="234"/>
      <c r="C153" s="233"/>
      <c r="D153" s="233"/>
      <c r="E153" s="233"/>
      <c r="F153" s="233"/>
      <c r="G153" s="200"/>
      <c r="H153" s="1" t="s">
        <v>34</v>
      </c>
      <c r="I153" s="233"/>
      <c r="J153" s="233"/>
      <c r="K153" s="200"/>
      <c r="L153" s="281"/>
      <c r="M153" s="282"/>
      <c r="N153" s="18" t="s">
        <v>629</v>
      </c>
      <c r="O153" s="1" t="s">
        <v>559</v>
      </c>
      <c r="P153" s="10">
        <v>57</v>
      </c>
      <c r="Q153" s="1" t="s">
        <v>560</v>
      </c>
      <c r="R153" s="200"/>
    </row>
    <row r="154" spans="1:103" s="9" customFormat="1" ht="49.5" customHeight="1" x14ac:dyDescent="0.3">
      <c r="A154" s="234"/>
      <c r="B154" s="234"/>
      <c r="C154" s="233"/>
      <c r="D154" s="233"/>
      <c r="E154" s="233"/>
      <c r="F154" s="233"/>
      <c r="G154" s="201"/>
      <c r="H154" s="1" t="s">
        <v>33</v>
      </c>
      <c r="I154" s="233"/>
      <c r="J154" s="233"/>
      <c r="K154" s="201"/>
      <c r="L154" s="248"/>
      <c r="M154" s="267"/>
      <c r="N154" s="1" t="s">
        <v>535</v>
      </c>
      <c r="O154" s="1" t="s">
        <v>559</v>
      </c>
      <c r="P154" s="10">
        <v>57</v>
      </c>
      <c r="Q154" s="1" t="s">
        <v>560</v>
      </c>
      <c r="R154" s="201"/>
    </row>
    <row r="155" spans="1:103" s="9" customFormat="1" ht="81.75" customHeight="1" x14ac:dyDescent="0.3">
      <c r="A155" s="234"/>
      <c r="B155" s="234"/>
      <c r="C155" s="233"/>
      <c r="D155" s="1" t="s">
        <v>32</v>
      </c>
      <c r="E155" s="6">
        <v>0.3</v>
      </c>
      <c r="F155" s="6">
        <v>1</v>
      </c>
      <c r="G155" s="6" t="s">
        <v>31</v>
      </c>
      <c r="H155" s="1" t="s">
        <v>30</v>
      </c>
      <c r="I155" s="233"/>
      <c r="J155" s="233"/>
      <c r="K155" s="29">
        <v>0.3</v>
      </c>
      <c r="L155" s="50">
        <v>0.25</v>
      </c>
      <c r="M155" s="61">
        <f>L155/K155*1</f>
        <v>0.83333333333333337</v>
      </c>
      <c r="N155" s="1" t="s">
        <v>535</v>
      </c>
      <c r="O155" s="1" t="s">
        <v>559</v>
      </c>
      <c r="P155" s="10">
        <v>57</v>
      </c>
      <c r="Q155" s="1" t="s">
        <v>560</v>
      </c>
      <c r="R155" s="1" t="s">
        <v>727</v>
      </c>
    </row>
    <row r="156" spans="1:103" s="9" customFormat="1" ht="92.25" customHeight="1" x14ac:dyDescent="0.3">
      <c r="A156" s="234"/>
      <c r="B156" s="234"/>
      <c r="C156" s="233"/>
      <c r="D156" s="1" t="s">
        <v>29</v>
      </c>
      <c r="E156" s="6">
        <v>0.16</v>
      </c>
      <c r="F156" s="6">
        <v>0.7</v>
      </c>
      <c r="G156" s="6" t="s">
        <v>28</v>
      </c>
      <c r="H156" s="1" t="s">
        <v>27</v>
      </c>
      <c r="I156" s="233"/>
      <c r="J156" s="233"/>
      <c r="K156" s="29">
        <v>0.16</v>
      </c>
      <c r="L156" s="27">
        <v>0.1</v>
      </c>
      <c r="M156" s="36">
        <f>L156/K156*1</f>
        <v>0.625</v>
      </c>
      <c r="N156" s="1" t="s">
        <v>535</v>
      </c>
      <c r="O156" s="1" t="s">
        <v>559</v>
      </c>
      <c r="P156" s="10">
        <v>57</v>
      </c>
      <c r="Q156" s="1" t="s">
        <v>560</v>
      </c>
      <c r="R156" s="1" t="s">
        <v>732</v>
      </c>
    </row>
    <row r="157" spans="1:103" s="5" customFormat="1" ht="107.25" customHeight="1" x14ac:dyDescent="0.3">
      <c r="A157" s="234"/>
      <c r="B157" s="234" t="s">
        <v>8</v>
      </c>
      <c r="C157" s="1" t="s">
        <v>26</v>
      </c>
      <c r="D157" s="1" t="s">
        <v>25</v>
      </c>
      <c r="E157" s="6">
        <v>0.06</v>
      </c>
      <c r="F157" s="6">
        <v>0.2</v>
      </c>
      <c r="G157" s="6" t="s">
        <v>24</v>
      </c>
      <c r="H157" s="1" t="s">
        <v>23</v>
      </c>
      <c r="I157" s="6" t="s">
        <v>22</v>
      </c>
      <c r="J157" s="6" t="s">
        <v>22</v>
      </c>
      <c r="K157" s="29">
        <v>0.06</v>
      </c>
      <c r="L157" s="42">
        <v>0.06</v>
      </c>
      <c r="M157" s="61">
        <f>L157/K157</f>
        <v>1</v>
      </c>
      <c r="N157" s="1" t="s">
        <v>535</v>
      </c>
      <c r="O157" s="1" t="s">
        <v>559</v>
      </c>
      <c r="P157" s="10">
        <v>63</v>
      </c>
      <c r="Q157" s="1" t="s">
        <v>561</v>
      </c>
      <c r="R157" s="1" t="s">
        <v>733</v>
      </c>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row>
    <row r="158" spans="1:103" s="5" customFormat="1" ht="84.75" customHeight="1" x14ac:dyDescent="0.3">
      <c r="A158" s="234"/>
      <c r="B158" s="234"/>
      <c r="C158" s="1" t="s">
        <v>21</v>
      </c>
      <c r="D158" s="1" t="s">
        <v>20</v>
      </c>
      <c r="E158" s="6">
        <v>1</v>
      </c>
      <c r="F158" s="6">
        <v>1</v>
      </c>
      <c r="G158" s="6" t="s">
        <v>19</v>
      </c>
      <c r="H158" s="1" t="s">
        <v>18</v>
      </c>
      <c r="I158" s="6" t="s">
        <v>17</v>
      </c>
      <c r="J158" s="6" t="s">
        <v>17</v>
      </c>
      <c r="K158" s="29">
        <v>1</v>
      </c>
      <c r="L158" s="48">
        <v>0.5</v>
      </c>
      <c r="M158" s="28">
        <f>L158/K158</f>
        <v>0.5</v>
      </c>
      <c r="N158" s="1" t="s">
        <v>517</v>
      </c>
      <c r="O158" s="1" t="s">
        <v>518</v>
      </c>
      <c r="P158" s="10">
        <v>259</v>
      </c>
      <c r="Q158" s="1" t="s">
        <v>562</v>
      </c>
      <c r="R158" s="1" t="s">
        <v>748</v>
      </c>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row>
    <row r="159" spans="1:103" s="5" customFormat="1" ht="38.25" customHeight="1" x14ac:dyDescent="0.3">
      <c r="A159" s="234"/>
      <c r="B159" s="234"/>
      <c r="C159" s="234" t="s">
        <v>8</v>
      </c>
      <c r="D159" s="1" t="s">
        <v>16</v>
      </c>
      <c r="E159" s="1">
        <v>1</v>
      </c>
      <c r="F159" s="1">
        <v>1</v>
      </c>
      <c r="G159" s="1" t="s">
        <v>15</v>
      </c>
      <c r="H159" s="1" t="s">
        <v>14</v>
      </c>
      <c r="I159" s="249" t="s">
        <v>13</v>
      </c>
      <c r="J159" s="249" t="s">
        <v>13</v>
      </c>
      <c r="K159" s="26">
        <v>1</v>
      </c>
      <c r="L159" s="38">
        <v>1</v>
      </c>
      <c r="M159" s="61">
        <v>1</v>
      </c>
      <c r="N159" s="1" t="s">
        <v>517</v>
      </c>
      <c r="O159" s="1" t="s">
        <v>520</v>
      </c>
      <c r="P159" s="10">
        <v>284</v>
      </c>
      <c r="Q159" s="1" t="s">
        <v>563</v>
      </c>
      <c r="R159" s="1" t="s">
        <v>615</v>
      </c>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row>
    <row r="160" spans="1:103" s="5" customFormat="1" ht="96.75" customHeight="1" x14ac:dyDescent="0.3">
      <c r="A160" s="234"/>
      <c r="B160" s="234"/>
      <c r="C160" s="233"/>
      <c r="D160" s="1" t="s">
        <v>12</v>
      </c>
      <c r="E160" s="1">
        <v>6</v>
      </c>
      <c r="F160" s="1">
        <v>13</v>
      </c>
      <c r="G160" s="1" t="s">
        <v>11</v>
      </c>
      <c r="H160" s="1" t="s">
        <v>10</v>
      </c>
      <c r="I160" s="249"/>
      <c r="J160" s="249"/>
      <c r="K160" s="26">
        <v>6</v>
      </c>
      <c r="L160" s="38">
        <v>1</v>
      </c>
      <c r="M160" s="60">
        <f>L160/K160*1</f>
        <v>0.16666666666666666</v>
      </c>
      <c r="N160" s="1" t="s">
        <v>517</v>
      </c>
      <c r="O160" s="1" t="s">
        <v>520</v>
      </c>
      <c r="P160" s="10">
        <v>284</v>
      </c>
      <c r="Q160" s="1" t="s">
        <v>563</v>
      </c>
      <c r="R160" s="12" t="s">
        <v>795</v>
      </c>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row>
    <row r="161" spans="1:350" s="5" customFormat="1" ht="73.95" customHeight="1" x14ac:dyDescent="0.3">
      <c r="A161" s="234"/>
      <c r="B161" s="234" t="s">
        <v>8</v>
      </c>
      <c r="C161" s="233"/>
      <c r="D161" s="1" t="s">
        <v>7</v>
      </c>
      <c r="E161" s="1">
        <v>1</v>
      </c>
      <c r="F161" s="1">
        <v>1</v>
      </c>
      <c r="G161" s="1" t="s">
        <v>6</v>
      </c>
      <c r="H161" s="1" t="s">
        <v>5</v>
      </c>
      <c r="I161" s="249"/>
      <c r="J161" s="249"/>
      <c r="K161" s="26">
        <v>1</v>
      </c>
      <c r="L161" s="51" t="s">
        <v>707</v>
      </c>
      <c r="M161" s="28">
        <v>0.5</v>
      </c>
      <c r="N161" s="1" t="s">
        <v>517</v>
      </c>
      <c r="O161" s="1" t="s">
        <v>518</v>
      </c>
      <c r="P161" s="1">
        <v>262</v>
      </c>
      <c r="Q161" s="1" t="s">
        <v>580</v>
      </c>
      <c r="R161" s="1" t="s">
        <v>616</v>
      </c>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row>
    <row r="162" spans="1:350" s="5" customFormat="1" ht="79.5" customHeight="1" thickBot="1" x14ac:dyDescent="0.35">
      <c r="A162" s="234"/>
      <c r="B162" s="234"/>
      <c r="C162" s="1" t="s">
        <v>4</v>
      </c>
      <c r="D162" s="1" t="s">
        <v>3</v>
      </c>
      <c r="E162" s="1">
        <v>1</v>
      </c>
      <c r="F162" s="1">
        <v>1</v>
      </c>
      <c r="G162" s="1" t="s">
        <v>2</v>
      </c>
      <c r="H162" s="1" t="s">
        <v>1</v>
      </c>
      <c r="I162" s="1" t="s">
        <v>0</v>
      </c>
      <c r="J162" s="22" t="s">
        <v>0</v>
      </c>
      <c r="K162" s="26">
        <v>1</v>
      </c>
      <c r="L162" s="52">
        <v>0.5</v>
      </c>
      <c r="M162" s="66" t="s">
        <v>38</v>
      </c>
      <c r="N162" s="1" t="s">
        <v>514</v>
      </c>
      <c r="O162" s="1" t="s">
        <v>515</v>
      </c>
      <c r="P162" s="1">
        <v>190</v>
      </c>
      <c r="Q162" s="1" t="s">
        <v>516</v>
      </c>
      <c r="R162" s="22" t="s">
        <v>617</v>
      </c>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row>
    <row r="163" spans="1:350" s="9" customFormat="1" ht="14.4" thickBot="1" x14ac:dyDescent="0.35">
      <c r="C163" s="2"/>
      <c r="D163" s="2"/>
      <c r="E163" s="2"/>
      <c r="F163" s="2"/>
      <c r="G163" s="2"/>
      <c r="H163" s="2"/>
      <c r="I163" s="2"/>
      <c r="J163" s="2"/>
      <c r="K163" s="26"/>
      <c r="L163" s="52"/>
      <c r="M163" s="19"/>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c r="JC163" s="2"/>
      <c r="JD163" s="2"/>
      <c r="JE163" s="2"/>
      <c r="JF163" s="2"/>
      <c r="JG163" s="2"/>
      <c r="JH163" s="2"/>
      <c r="JI163" s="2"/>
      <c r="JJ163" s="2"/>
      <c r="JK163" s="2"/>
      <c r="JL163" s="2"/>
      <c r="JM163" s="2"/>
      <c r="JN163" s="2"/>
      <c r="JO163" s="2"/>
      <c r="JP163" s="2"/>
      <c r="JQ163" s="2"/>
      <c r="JR163" s="2"/>
      <c r="JS163" s="2"/>
      <c r="JT163" s="2"/>
      <c r="JU163" s="2"/>
      <c r="JV163" s="2"/>
      <c r="JW163" s="2"/>
      <c r="JX163" s="2"/>
      <c r="JY163" s="2"/>
      <c r="JZ163" s="2"/>
      <c r="KA163" s="2"/>
      <c r="KB163" s="2"/>
      <c r="KC163" s="2"/>
      <c r="KD163" s="2"/>
      <c r="KE163" s="2"/>
      <c r="KF163" s="2"/>
      <c r="KG163" s="2"/>
      <c r="KH163" s="2"/>
      <c r="KI163" s="2"/>
      <c r="KJ163" s="2"/>
      <c r="KK163" s="2"/>
      <c r="KL163" s="2"/>
      <c r="KM163" s="2"/>
      <c r="KN163" s="2"/>
      <c r="KO163" s="2"/>
      <c r="KP163" s="2"/>
      <c r="KQ163" s="2"/>
      <c r="KR163" s="2"/>
      <c r="KS163" s="2"/>
      <c r="KT163" s="2"/>
      <c r="KU163" s="2"/>
      <c r="KV163" s="2"/>
      <c r="KW163" s="2"/>
      <c r="KX163" s="2"/>
      <c r="KY163" s="2"/>
      <c r="KZ163" s="2"/>
      <c r="LA163" s="2"/>
      <c r="LB163" s="2"/>
      <c r="LC163" s="2"/>
      <c r="LD163" s="2"/>
      <c r="LE163" s="2"/>
      <c r="LF163" s="2"/>
      <c r="LG163" s="2"/>
      <c r="LH163" s="2"/>
      <c r="LI163" s="2"/>
      <c r="LJ163" s="2"/>
      <c r="LK163" s="2"/>
      <c r="LL163" s="2"/>
      <c r="LM163" s="2"/>
      <c r="LN163" s="2"/>
      <c r="LO163" s="2"/>
      <c r="LP163" s="2"/>
      <c r="LQ163" s="2"/>
      <c r="LR163" s="2"/>
      <c r="LS163" s="2"/>
      <c r="LT163" s="2"/>
      <c r="LU163" s="2"/>
      <c r="LV163" s="2"/>
      <c r="LW163" s="2"/>
      <c r="LX163" s="2"/>
      <c r="LY163" s="2"/>
      <c r="LZ163" s="2"/>
      <c r="MA163" s="2"/>
      <c r="MB163" s="2"/>
      <c r="MC163" s="2"/>
      <c r="MD163" s="2"/>
      <c r="ME163" s="2"/>
      <c r="MF163" s="2"/>
      <c r="MG163" s="2"/>
      <c r="MH163" s="2"/>
      <c r="MI163" s="2"/>
      <c r="MJ163" s="2"/>
      <c r="MK163" s="2"/>
      <c r="ML163" s="2"/>
    </row>
    <row r="164" spans="1:350" s="9" customFormat="1" x14ac:dyDescent="0.3">
      <c r="C164" s="2"/>
      <c r="D164" s="2"/>
      <c r="E164" s="2"/>
      <c r="F164" s="2"/>
      <c r="G164" s="2"/>
      <c r="H164" s="2"/>
      <c r="I164" s="2"/>
      <c r="J164" s="2"/>
      <c r="K164" s="23"/>
      <c r="L164" s="53"/>
      <c r="M164" s="23"/>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c r="JC164" s="2"/>
      <c r="JD164" s="2"/>
      <c r="JE164" s="2"/>
      <c r="JF164" s="2"/>
      <c r="JG164" s="2"/>
      <c r="JH164" s="2"/>
      <c r="JI164" s="2"/>
      <c r="JJ164" s="2"/>
      <c r="JK164" s="2"/>
      <c r="JL164" s="2"/>
      <c r="JM164" s="2"/>
      <c r="JN164" s="2"/>
      <c r="JO164" s="2"/>
      <c r="JP164" s="2"/>
      <c r="JQ164" s="2"/>
      <c r="JR164" s="2"/>
      <c r="JS164" s="2"/>
      <c r="JT164" s="2"/>
      <c r="JU164" s="2"/>
      <c r="JV164" s="2"/>
      <c r="JW164" s="2"/>
      <c r="JX164" s="2"/>
      <c r="JY164" s="2"/>
      <c r="JZ164" s="2"/>
      <c r="KA164" s="2"/>
      <c r="KB164" s="2"/>
      <c r="KC164" s="2"/>
      <c r="KD164" s="2"/>
      <c r="KE164" s="2"/>
      <c r="KF164" s="2"/>
      <c r="KG164" s="2"/>
      <c r="KH164" s="2"/>
      <c r="KI164" s="2"/>
      <c r="KJ164" s="2"/>
      <c r="KK164" s="2"/>
      <c r="KL164" s="2"/>
      <c r="KM164" s="2"/>
      <c r="KN164" s="2"/>
      <c r="KO164" s="2"/>
      <c r="KP164" s="2"/>
      <c r="KQ164" s="2"/>
      <c r="KR164" s="2"/>
      <c r="KS164" s="2"/>
      <c r="KT164" s="2"/>
      <c r="KU164" s="2"/>
      <c r="KV164" s="2"/>
      <c r="KW164" s="2"/>
      <c r="KX164" s="2"/>
      <c r="KY164" s="2"/>
      <c r="KZ164" s="2"/>
      <c r="LA164" s="2"/>
      <c r="LB164" s="2"/>
      <c r="LC164" s="2"/>
      <c r="LD164" s="2"/>
      <c r="LE164" s="2"/>
      <c r="LF164" s="2"/>
      <c r="LG164" s="2"/>
      <c r="LH164" s="2"/>
      <c r="LI164" s="2"/>
      <c r="LJ164" s="2"/>
      <c r="LK164" s="2"/>
      <c r="LL164" s="2"/>
      <c r="LM164" s="2"/>
      <c r="LN164" s="2"/>
      <c r="LO164" s="2"/>
      <c r="LP164" s="2"/>
      <c r="LQ164" s="2"/>
      <c r="LR164" s="2"/>
      <c r="LS164" s="2"/>
      <c r="LT164" s="2"/>
      <c r="LU164" s="2"/>
      <c r="LV164" s="2"/>
      <c r="LW164" s="2"/>
      <c r="LX164" s="2"/>
      <c r="LY164" s="2"/>
      <c r="LZ164" s="2"/>
      <c r="MA164" s="2"/>
      <c r="MB164" s="2"/>
      <c r="MC164" s="2"/>
      <c r="MD164" s="2"/>
      <c r="ME164" s="2"/>
      <c r="MF164" s="2"/>
      <c r="MG164" s="2"/>
      <c r="MH164" s="2"/>
      <c r="MI164" s="2"/>
      <c r="MJ164" s="2"/>
      <c r="MK164" s="2"/>
      <c r="ML164" s="2"/>
    </row>
    <row r="165" spans="1:350" s="9" customFormat="1" x14ac:dyDescent="0.3">
      <c r="C165" s="2"/>
      <c r="D165" s="2"/>
      <c r="E165" s="2"/>
      <c r="F165" s="2"/>
      <c r="G165" s="2"/>
      <c r="H165" s="2"/>
      <c r="I165" s="2"/>
      <c r="J165" s="2"/>
      <c r="K165" s="23"/>
      <c r="L165" s="53"/>
      <c r="M165" s="23"/>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c r="IW165" s="2"/>
      <c r="IX165" s="2"/>
      <c r="IY165" s="2"/>
      <c r="IZ165" s="2"/>
      <c r="JA165" s="2"/>
      <c r="JB165" s="2"/>
      <c r="JC165" s="2"/>
      <c r="JD165" s="2"/>
      <c r="JE165" s="2"/>
      <c r="JF165" s="2"/>
      <c r="JG165" s="2"/>
      <c r="JH165" s="2"/>
      <c r="JI165" s="2"/>
      <c r="JJ165" s="2"/>
      <c r="JK165" s="2"/>
      <c r="JL165" s="2"/>
      <c r="JM165" s="2"/>
      <c r="JN165" s="2"/>
      <c r="JO165" s="2"/>
      <c r="JP165" s="2"/>
      <c r="JQ165" s="2"/>
      <c r="JR165" s="2"/>
      <c r="JS165" s="2"/>
      <c r="JT165" s="2"/>
      <c r="JU165" s="2"/>
      <c r="JV165" s="2"/>
      <c r="JW165" s="2"/>
      <c r="JX165" s="2"/>
      <c r="JY165" s="2"/>
      <c r="JZ165" s="2"/>
      <c r="KA165" s="2"/>
      <c r="KB165" s="2"/>
      <c r="KC165" s="2"/>
      <c r="KD165" s="2"/>
      <c r="KE165" s="2"/>
      <c r="KF165" s="2"/>
      <c r="KG165" s="2"/>
      <c r="KH165" s="2"/>
      <c r="KI165" s="2"/>
      <c r="KJ165" s="2"/>
      <c r="KK165" s="2"/>
      <c r="KL165" s="2"/>
      <c r="KM165" s="2"/>
      <c r="KN165" s="2"/>
      <c r="KO165" s="2"/>
      <c r="KP165" s="2"/>
      <c r="KQ165" s="2"/>
      <c r="KR165" s="2"/>
      <c r="KS165" s="2"/>
      <c r="KT165" s="2"/>
      <c r="KU165" s="2"/>
      <c r="KV165" s="2"/>
      <c r="KW165" s="2"/>
      <c r="KX165" s="2"/>
      <c r="KY165" s="2"/>
      <c r="KZ165" s="2"/>
      <c r="LA165" s="2"/>
      <c r="LB165" s="2"/>
      <c r="LC165" s="2"/>
      <c r="LD165" s="2"/>
      <c r="LE165" s="2"/>
      <c r="LF165" s="2"/>
      <c r="LG165" s="2"/>
      <c r="LH165" s="2"/>
      <c r="LI165" s="2"/>
      <c r="LJ165" s="2"/>
      <c r="LK165" s="2"/>
      <c r="LL165" s="2"/>
      <c r="LM165" s="2"/>
      <c r="LN165" s="2"/>
      <c r="LO165" s="2"/>
      <c r="LP165" s="2"/>
      <c r="LQ165" s="2"/>
      <c r="LR165" s="2"/>
      <c r="LS165" s="2"/>
      <c r="LT165" s="2"/>
      <c r="LU165" s="2"/>
      <c r="LV165" s="2"/>
      <c r="LW165" s="2"/>
      <c r="LX165" s="2"/>
      <c r="LY165" s="2"/>
      <c r="LZ165" s="2"/>
      <c r="MA165" s="2"/>
      <c r="MB165" s="2"/>
      <c r="MC165" s="2"/>
      <c r="MD165" s="2"/>
      <c r="ME165" s="2"/>
      <c r="MF165" s="2"/>
      <c r="MG165" s="2"/>
      <c r="MH165" s="2"/>
      <c r="MI165" s="2"/>
      <c r="MJ165" s="2"/>
      <c r="MK165" s="2"/>
      <c r="ML165" s="2"/>
    </row>
    <row r="166" spans="1:350" s="9" customFormat="1" x14ac:dyDescent="0.3">
      <c r="C166" s="2"/>
      <c r="D166" s="2"/>
      <c r="E166" s="2"/>
      <c r="F166" s="2"/>
      <c r="G166" s="2"/>
      <c r="H166" s="2"/>
      <c r="I166" s="2"/>
      <c r="J166" s="2"/>
      <c r="K166" s="23"/>
      <c r="L166" s="53"/>
      <c r="M166" s="23"/>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c r="JC166" s="2"/>
      <c r="JD166" s="2"/>
      <c r="JE166" s="2"/>
      <c r="JF166" s="2"/>
      <c r="JG166" s="2"/>
      <c r="JH166" s="2"/>
      <c r="JI166" s="2"/>
      <c r="JJ166" s="2"/>
      <c r="JK166" s="2"/>
      <c r="JL166" s="2"/>
      <c r="JM166" s="2"/>
      <c r="JN166" s="2"/>
      <c r="JO166" s="2"/>
      <c r="JP166" s="2"/>
      <c r="JQ166" s="2"/>
      <c r="JR166" s="2"/>
      <c r="JS166" s="2"/>
      <c r="JT166" s="2"/>
      <c r="JU166" s="2"/>
      <c r="JV166" s="2"/>
      <c r="JW166" s="2"/>
      <c r="JX166" s="2"/>
      <c r="JY166" s="2"/>
      <c r="JZ166" s="2"/>
      <c r="KA166" s="2"/>
      <c r="KB166" s="2"/>
      <c r="KC166" s="2"/>
      <c r="KD166" s="2"/>
      <c r="KE166" s="2"/>
      <c r="KF166" s="2"/>
      <c r="KG166" s="2"/>
      <c r="KH166" s="2"/>
      <c r="KI166" s="2"/>
      <c r="KJ166" s="2"/>
      <c r="KK166" s="2"/>
      <c r="KL166" s="2"/>
      <c r="KM166" s="2"/>
      <c r="KN166" s="2"/>
      <c r="KO166" s="2"/>
      <c r="KP166" s="2"/>
      <c r="KQ166" s="2"/>
      <c r="KR166" s="2"/>
      <c r="KS166" s="2"/>
      <c r="KT166" s="2"/>
      <c r="KU166" s="2"/>
      <c r="KV166" s="2"/>
      <c r="KW166" s="2"/>
      <c r="KX166" s="2"/>
      <c r="KY166" s="2"/>
      <c r="KZ166" s="2"/>
      <c r="LA166" s="2"/>
      <c r="LB166" s="2"/>
      <c r="LC166" s="2"/>
      <c r="LD166" s="2"/>
      <c r="LE166" s="2"/>
      <c r="LF166" s="2"/>
      <c r="LG166" s="2"/>
      <c r="LH166" s="2"/>
      <c r="LI166" s="2"/>
      <c r="LJ166" s="2"/>
      <c r="LK166" s="2"/>
      <c r="LL166" s="2"/>
      <c r="LM166" s="2"/>
      <c r="LN166" s="2"/>
      <c r="LO166" s="2"/>
      <c r="LP166" s="2"/>
      <c r="LQ166" s="2"/>
      <c r="LR166" s="2"/>
      <c r="LS166" s="2"/>
      <c r="LT166" s="2"/>
      <c r="LU166" s="2"/>
      <c r="LV166" s="2"/>
      <c r="LW166" s="2"/>
      <c r="LX166" s="2"/>
      <c r="LY166" s="2"/>
      <c r="LZ166" s="2"/>
      <c r="MA166" s="2"/>
      <c r="MB166" s="2"/>
      <c r="MC166" s="2"/>
      <c r="MD166" s="2"/>
      <c r="ME166" s="2"/>
      <c r="MF166" s="2"/>
      <c r="MG166" s="2"/>
      <c r="MH166" s="2"/>
      <c r="MI166" s="2"/>
      <c r="MJ166" s="2"/>
      <c r="MK166" s="2"/>
      <c r="ML166" s="2"/>
    </row>
    <row r="167" spans="1:350" s="9" customFormat="1" x14ac:dyDescent="0.3">
      <c r="C167" s="2"/>
      <c r="D167" s="2"/>
      <c r="E167" s="2"/>
      <c r="F167" s="2"/>
      <c r="G167" s="2"/>
      <c r="H167" s="2"/>
      <c r="I167" s="2"/>
      <c r="J167" s="2"/>
      <c r="K167" s="23"/>
      <c r="L167" s="53"/>
      <c r="M167" s="23"/>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c r="IW167" s="2"/>
      <c r="IX167" s="2"/>
      <c r="IY167" s="2"/>
      <c r="IZ167" s="2"/>
      <c r="JA167" s="2"/>
      <c r="JB167" s="2"/>
      <c r="JC167" s="2"/>
      <c r="JD167" s="2"/>
      <c r="JE167" s="2"/>
      <c r="JF167" s="2"/>
      <c r="JG167" s="2"/>
      <c r="JH167" s="2"/>
      <c r="JI167" s="2"/>
      <c r="JJ167" s="2"/>
      <c r="JK167" s="2"/>
      <c r="JL167" s="2"/>
      <c r="JM167" s="2"/>
      <c r="JN167" s="2"/>
      <c r="JO167" s="2"/>
      <c r="JP167" s="2"/>
      <c r="JQ167" s="2"/>
      <c r="JR167" s="2"/>
      <c r="JS167" s="2"/>
      <c r="JT167" s="2"/>
      <c r="JU167" s="2"/>
      <c r="JV167" s="2"/>
      <c r="JW167" s="2"/>
      <c r="JX167" s="2"/>
      <c r="JY167" s="2"/>
      <c r="JZ167" s="2"/>
      <c r="KA167" s="2"/>
      <c r="KB167" s="2"/>
      <c r="KC167" s="2"/>
      <c r="KD167" s="2"/>
      <c r="KE167" s="2"/>
      <c r="KF167" s="2"/>
      <c r="KG167" s="2"/>
      <c r="KH167" s="2"/>
      <c r="KI167" s="2"/>
      <c r="KJ167" s="2"/>
      <c r="KK167" s="2"/>
      <c r="KL167" s="2"/>
      <c r="KM167" s="2"/>
      <c r="KN167" s="2"/>
      <c r="KO167" s="2"/>
      <c r="KP167" s="2"/>
      <c r="KQ167" s="2"/>
      <c r="KR167" s="2"/>
      <c r="KS167" s="2"/>
      <c r="KT167" s="2"/>
      <c r="KU167" s="2"/>
      <c r="KV167" s="2"/>
      <c r="KW167" s="2"/>
      <c r="KX167" s="2"/>
      <c r="KY167" s="2"/>
      <c r="KZ167" s="2"/>
      <c r="LA167" s="2"/>
      <c r="LB167" s="2"/>
      <c r="LC167" s="2"/>
      <c r="LD167" s="2"/>
      <c r="LE167" s="2"/>
      <c r="LF167" s="2"/>
      <c r="LG167" s="2"/>
      <c r="LH167" s="2"/>
      <c r="LI167" s="2"/>
      <c r="LJ167" s="2"/>
      <c r="LK167" s="2"/>
      <c r="LL167" s="2"/>
      <c r="LM167" s="2"/>
      <c r="LN167" s="2"/>
      <c r="LO167" s="2"/>
      <c r="LP167" s="2"/>
      <c r="LQ167" s="2"/>
      <c r="LR167" s="2"/>
      <c r="LS167" s="2"/>
      <c r="LT167" s="2"/>
      <c r="LU167" s="2"/>
      <c r="LV167" s="2"/>
      <c r="LW167" s="2"/>
      <c r="LX167" s="2"/>
      <c r="LY167" s="2"/>
      <c r="LZ167" s="2"/>
      <c r="MA167" s="2"/>
      <c r="MB167" s="2"/>
      <c r="MC167" s="2"/>
      <c r="MD167" s="2"/>
      <c r="ME167" s="2"/>
      <c r="MF167" s="2"/>
      <c r="MG167" s="2"/>
      <c r="MH167" s="2"/>
      <c r="MI167" s="2"/>
      <c r="MJ167" s="2"/>
      <c r="MK167" s="2"/>
      <c r="ML167" s="2"/>
    </row>
    <row r="168" spans="1:350" s="9" customFormat="1" x14ac:dyDescent="0.3">
      <c r="C168" s="2"/>
      <c r="D168" s="2"/>
      <c r="E168" s="2"/>
      <c r="F168" s="2"/>
      <c r="G168" s="2"/>
      <c r="H168" s="2"/>
      <c r="I168" s="2"/>
      <c r="J168" s="2"/>
      <c r="K168" s="23"/>
      <c r="L168" s="53"/>
      <c r="M168" s="23"/>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c r="IW168" s="2"/>
      <c r="IX168" s="2"/>
      <c r="IY168" s="2"/>
      <c r="IZ168" s="2"/>
      <c r="JA168" s="2"/>
      <c r="JB168" s="2"/>
      <c r="JC168" s="2"/>
      <c r="JD168" s="2"/>
      <c r="JE168" s="2"/>
      <c r="JF168" s="2"/>
      <c r="JG168" s="2"/>
      <c r="JH168" s="2"/>
      <c r="JI168" s="2"/>
      <c r="JJ168" s="2"/>
      <c r="JK168" s="2"/>
      <c r="JL168" s="2"/>
      <c r="JM168" s="2"/>
      <c r="JN168" s="2"/>
      <c r="JO168" s="2"/>
      <c r="JP168" s="2"/>
      <c r="JQ168" s="2"/>
      <c r="JR168" s="2"/>
      <c r="JS168" s="2"/>
      <c r="JT168" s="2"/>
      <c r="JU168" s="2"/>
      <c r="JV168" s="2"/>
      <c r="JW168" s="2"/>
      <c r="JX168" s="2"/>
      <c r="JY168" s="2"/>
      <c r="JZ168" s="2"/>
      <c r="KA168" s="2"/>
      <c r="KB168" s="2"/>
      <c r="KC168" s="2"/>
      <c r="KD168" s="2"/>
      <c r="KE168" s="2"/>
      <c r="KF168" s="2"/>
      <c r="KG168" s="2"/>
      <c r="KH168" s="2"/>
      <c r="KI168" s="2"/>
      <c r="KJ168" s="2"/>
      <c r="KK168" s="2"/>
      <c r="KL168" s="2"/>
      <c r="KM168" s="2"/>
      <c r="KN168" s="2"/>
      <c r="KO168" s="2"/>
      <c r="KP168" s="2"/>
      <c r="KQ168" s="2"/>
      <c r="KR168" s="2"/>
      <c r="KS168" s="2"/>
      <c r="KT168" s="2"/>
      <c r="KU168" s="2"/>
      <c r="KV168" s="2"/>
      <c r="KW168" s="2"/>
      <c r="KX168" s="2"/>
      <c r="KY168" s="2"/>
      <c r="KZ168" s="2"/>
      <c r="LA168" s="2"/>
      <c r="LB168" s="2"/>
      <c r="LC168" s="2"/>
      <c r="LD168" s="2"/>
      <c r="LE168" s="2"/>
      <c r="LF168" s="2"/>
      <c r="LG168" s="2"/>
      <c r="LH168" s="2"/>
      <c r="LI168" s="2"/>
      <c r="LJ168" s="2"/>
      <c r="LK168" s="2"/>
      <c r="LL168" s="2"/>
      <c r="LM168" s="2"/>
      <c r="LN168" s="2"/>
      <c r="LO168" s="2"/>
      <c r="LP168" s="2"/>
      <c r="LQ168" s="2"/>
      <c r="LR168" s="2"/>
      <c r="LS168" s="2"/>
      <c r="LT168" s="2"/>
      <c r="LU168" s="2"/>
      <c r="LV168" s="2"/>
      <c r="LW168" s="2"/>
      <c r="LX168" s="2"/>
      <c r="LY168" s="2"/>
      <c r="LZ168" s="2"/>
      <c r="MA168" s="2"/>
      <c r="MB168" s="2"/>
      <c r="MC168" s="2"/>
      <c r="MD168" s="2"/>
      <c r="ME168" s="2"/>
      <c r="MF168" s="2"/>
      <c r="MG168" s="2"/>
      <c r="MH168" s="2"/>
      <c r="MI168" s="2"/>
      <c r="MJ168" s="2"/>
      <c r="MK168" s="2"/>
      <c r="ML168" s="2"/>
    </row>
    <row r="169" spans="1:350" s="9" customFormat="1" x14ac:dyDescent="0.3">
      <c r="C169" s="2"/>
      <c r="D169" s="2"/>
      <c r="E169" s="2"/>
      <c r="F169" s="2"/>
      <c r="G169" s="2"/>
      <c r="H169" s="2"/>
      <c r="I169" s="2"/>
      <c r="J169" s="2"/>
      <c r="K169" s="23"/>
      <c r="L169" s="53"/>
      <c r="M169" s="23"/>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c r="IW169" s="2"/>
      <c r="IX169" s="2"/>
      <c r="IY169" s="2"/>
      <c r="IZ169" s="2"/>
      <c r="JA169" s="2"/>
      <c r="JB169" s="2"/>
      <c r="JC169" s="2"/>
      <c r="JD169" s="2"/>
      <c r="JE169" s="2"/>
      <c r="JF169" s="2"/>
      <c r="JG169" s="2"/>
      <c r="JH169" s="2"/>
      <c r="JI169" s="2"/>
      <c r="JJ169" s="2"/>
      <c r="JK169" s="2"/>
      <c r="JL169" s="2"/>
      <c r="JM169" s="2"/>
      <c r="JN169" s="2"/>
      <c r="JO169" s="2"/>
      <c r="JP169" s="2"/>
      <c r="JQ169" s="2"/>
      <c r="JR169" s="2"/>
      <c r="JS169" s="2"/>
      <c r="JT169" s="2"/>
      <c r="JU169" s="2"/>
      <c r="JV169" s="2"/>
      <c r="JW169" s="2"/>
      <c r="JX169" s="2"/>
      <c r="JY169" s="2"/>
      <c r="JZ169" s="2"/>
      <c r="KA169" s="2"/>
      <c r="KB169" s="2"/>
      <c r="KC169" s="2"/>
      <c r="KD169" s="2"/>
      <c r="KE169" s="2"/>
      <c r="KF169" s="2"/>
      <c r="KG169" s="2"/>
      <c r="KH169" s="2"/>
      <c r="KI169" s="2"/>
      <c r="KJ169" s="2"/>
      <c r="KK169" s="2"/>
      <c r="KL169" s="2"/>
      <c r="KM169" s="2"/>
      <c r="KN169" s="2"/>
      <c r="KO169" s="2"/>
      <c r="KP169" s="2"/>
      <c r="KQ169" s="2"/>
      <c r="KR169" s="2"/>
      <c r="KS169" s="2"/>
      <c r="KT169" s="2"/>
      <c r="KU169" s="2"/>
      <c r="KV169" s="2"/>
      <c r="KW169" s="2"/>
      <c r="KX169" s="2"/>
      <c r="KY169" s="2"/>
      <c r="KZ169" s="2"/>
      <c r="LA169" s="2"/>
      <c r="LB169" s="2"/>
      <c r="LC169" s="2"/>
      <c r="LD169" s="2"/>
      <c r="LE169" s="2"/>
      <c r="LF169" s="2"/>
      <c r="LG169" s="2"/>
      <c r="LH169" s="2"/>
      <c r="LI169" s="2"/>
      <c r="LJ169" s="2"/>
      <c r="LK169" s="2"/>
      <c r="LL169" s="2"/>
      <c r="LM169" s="2"/>
      <c r="LN169" s="2"/>
      <c r="LO169" s="2"/>
      <c r="LP169" s="2"/>
      <c r="LQ169" s="2"/>
      <c r="LR169" s="2"/>
      <c r="LS169" s="2"/>
      <c r="LT169" s="2"/>
      <c r="LU169" s="2"/>
      <c r="LV169" s="2"/>
      <c r="LW169" s="2"/>
      <c r="LX169" s="2"/>
      <c r="LY169" s="2"/>
      <c r="LZ169" s="2"/>
      <c r="MA169" s="2"/>
      <c r="MB169" s="2"/>
      <c r="MC169" s="2"/>
      <c r="MD169" s="2"/>
      <c r="ME169" s="2"/>
      <c r="MF169" s="2"/>
      <c r="MG169" s="2"/>
      <c r="MH169" s="2"/>
      <c r="MI169" s="2"/>
      <c r="MJ169" s="2"/>
      <c r="MK169" s="2"/>
      <c r="ML169" s="2"/>
    </row>
  </sheetData>
  <mergeCells count="396">
    <mergeCell ref="J30:J31"/>
    <mergeCell ref="J32:J33"/>
    <mergeCell ref="J34:J35"/>
    <mergeCell ref="J4:J5"/>
    <mergeCell ref="J11:J12"/>
    <mergeCell ref="G4:G5"/>
    <mergeCell ref="I4:I5"/>
    <mergeCell ref="J13:J15"/>
    <mergeCell ref="J17:J18"/>
    <mergeCell ref="J21:J23"/>
    <mergeCell ref="J24:J25"/>
    <mergeCell ref="J26:J28"/>
    <mergeCell ref="G17:G18"/>
    <mergeCell ref="I17:I18"/>
    <mergeCell ref="G11:G12"/>
    <mergeCell ref="I26:I28"/>
    <mergeCell ref="G24:G25"/>
    <mergeCell ref="I24:I25"/>
    <mergeCell ref="G13:G15"/>
    <mergeCell ref="I13:I15"/>
    <mergeCell ref="I21:I23"/>
    <mergeCell ref="K152:K154"/>
    <mergeCell ref="L152:L154"/>
    <mergeCell ref="M152:M154"/>
    <mergeCell ref="K143:K144"/>
    <mergeCell ref="L143:L144"/>
    <mergeCell ref="M143:M144"/>
    <mergeCell ref="K138:K139"/>
    <mergeCell ref="L138:L139"/>
    <mergeCell ref="M138:M139"/>
    <mergeCell ref="K148:K150"/>
    <mergeCell ref="L148:L150"/>
    <mergeCell ref="M148:M150"/>
    <mergeCell ref="K114:K115"/>
    <mergeCell ref="L114:L115"/>
    <mergeCell ref="N11:N12"/>
    <mergeCell ref="K126:K127"/>
    <mergeCell ref="L126:L127"/>
    <mergeCell ref="M126:M127"/>
    <mergeCell ref="K117:K119"/>
    <mergeCell ref="K123:K124"/>
    <mergeCell ref="K101:K103"/>
    <mergeCell ref="L101:L103"/>
    <mergeCell ref="M101:M103"/>
    <mergeCell ref="L117:L119"/>
    <mergeCell ref="M117:M119"/>
    <mergeCell ref="K121:K122"/>
    <mergeCell ref="K69:K70"/>
    <mergeCell ref="L69:L70"/>
    <mergeCell ref="M69:M70"/>
    <mergeCell ref="K89:K91"/>
    <mergeCell ref="L92:L93"/>
    <mergeCell ref="M94:M95"/>
    <mergeCell ref="L89:L91"/>
    <mergeCell ref="M89:M91"/>
    <mergeCell ref="K66:K67"/>
    <mergeCell ref="L66:L67"/>
    <mergeCell ref="M66:M67"/>
    <mergeCell ref="L104:L105"/>
    <mergeCell ref="M104:M105"/>
    <mergeCell ref="K109:K110"/>
    <mergeCell ref="L109:L110"/>
    <mergeCell ref="M109:M110"/>
    <mergeCell ref="K52:K53"/>
    <mergeCell ref="L52:L53"/>
    <mergeCell ref="M52:M53"/>
    <mergeCell ref="K59:K60"/>
    <mergeCell ref="L59:L60"/>
    <mergeCell ref="M59:M60"/>
    <mergeCell ref="K63:K65"/>
    <mergeCell ref="L63:L65"/>
    <mergeCell ref="M63:M65"/>
    <mergeCell ref="K47:K51"/>
    <mergeCell ref="L47:L51"/>
    <mergeCell ref="M47:M51"/>
    <mergeCell ref="K40:K41"/>
    <mergeCell ref="L40:L41"/>
    <mergeCell ref="M40:M41"/>
    <mergeCell ref="K24:K25"/>
    <mergeCell ref="L24:L25"/>
    <mergeCell ref="M24:M25"/>
    <mergeCell ref="K37:K38"/>
    <mergeCell ref="J135:J137"/>
    <mergeCell ref="J138:J142"/>
    <mergeCell ref="K86:K87"/>
    <mergeCell ref="L86:L87"/>
    <mergeCell ref="M86:M87"/>
    <mergeCell ref="K71:K73"/>
    <mergeCell ref="L71:L73"/>
    <mergeCell ref="M71:M73"/>
    <mergeCell ref="K78:K79"/>
    <mergeCell ref="L78:L79"/>
    <mergeCell ref="M78:M79"/>
    <mergeCell ref="K81:K84"/>
    <mergeCell ref="L81:L84"/>
    <mergeCell ref="M81:M84"/>
    <mergeCell ref="K92:K93"/>
    <mergeCell ref="M114:M115"/>
    <mergeCell ref="L123:L124"/>
    <mergeCell ref="M123:M124"/>
    <mergeCell ref="L121:L122"/>
    <mergeCell ref="M121:M122"/>
    <mergeCell ref="K104:K105"/>
    <mergeCell ref="M92:M93"/>
    <mergeCell ref="K94:K95"/>
    <mergeCell ref="L94:L95"/>
    <mergeCell ref="B130:B134"/>
    <mergeCell ref="J143:J144"/>
    <mergeCell ref="J145:J147"/>
    <mergeCell ref="J148:J150"/>
    <mergeCell ref="J152:J156"/>
    <mergeCell ref="J159:J161"/>
    <mergeCell ref="R13:R15"/>
    <mergeCell ref="J92:J93"/>
    <mergeCell ref="J94:J100"/>
    <mergeCell ref="J101:J103"/>
    <mergeCell ref="J104:J112"/>
    <mergeCell ref="J113:J116"/>
    <mergeCell ref="J117:J119"/>
    <mergeCell ref="J126:J127"/>
    <mergeCell ref="J131:J132"/>
    <mergeCell ref="J133:J134"/>
    <mergeCell ref="J55:J56"/>
    <mergeCell ref="J57:J62"/>
    <mergeCell ref="J63:J65"/>
    <mergeCell ref="J66:J68"/>
    <mergeCell ref="J69:J70"/>
    <mergeCell ref="J71:J75"/>
    <mergeCell ref="J76:J80"/>
    <mergeCell ref="J81:J85"/>
    <mergeCell ref="I143:I144"/>
    <mergeCell ref="I152:I156"/>
    <mergeCell ref="B157:B160"/>
    <mergeCell ref="C159:C161"/>
    <mergeCell ref="I159:I161"/>
    <mergeCell ref="B140:B150"/>
    <mergeCell ref="B151:B156"/>
    <mergeCell ref="C152:C156"/>
    <mergeCell ref="D152:D154"/>
    <mergeCell ref="E152:E154"/>
    <mergeCell ref="C145:C147"/>
    <mergeCell ref="I145:I147"/>
    <mergeCell ref="C148:C150"/>
    <mergeCell ref="D148:D150"/>
    <mergeCell ref="E148:E150"/>
    <mergeCell ref="F148:F150"/>
    <mergeCell ref="G148:G150"/>
    <mergeCell ref="I148:I150"/>
    <mergeCell ref="I117:I119"/>
    <mergeCell ref="C126:C127"/>
    <mergeCell ref="D126:D127"/>
    <mergeCell ref="G126:G127"/>
    <mergeCell ref="E126:E127"/>
    <mergeCell ref="F126:F127"/>
    <mergeCell ref="J36:J39"/>
    <mergeCell ref="J40:J41"/>
    <mergeCell ref="J42:J43"/>
    <mergeCell ref="J45:J46"/>
    <mergeCell ref="J47:J53"/>
    <mergeCell ref="J86:J91"/>
    <mergeCell ref="I92:I93"/>
    <mergeCell ref="C94:C95"/>
    <mergeCell ref="D94:D95"/>
    <mergeCell ref="G94:G95"/>
    <mergeCell ref="I94:I100"/>
    <mergeCell ref="I45:I46"/>
    <mergeCell ref="E40:E41"/>
    <mergeCell ref="C42:C43"/>
    <mergeCell ref="G42:G43"/>
    <mergeCell ref="I42:I43"/>
    <mergeCell ref="I135:I137"/>
    <mergeCell ref="C138:C139"/>
    <mergeCell ref="D138:D139"/>
    <mergeCell ref="E138:E139"/>
    <mergeCell ref="F138:F139"/>
    <mergeCell ref="G138:G139"/>
    <mergeCell ref="I138:I142"/>
    <mergeCell ref="F123:F124"/>
    <mergeCell ref="G123:G124"/>
    <mergeCell ref="I126:I127"/>
    <mergeCell ref="C130:C131"/>
    <mergeCell ref="I131:I132"/>
    <mergeCell ref="C133:C134"/>
    <mergeCell ref="I133:I134"/>
    <mergeCell ref="D123:D124"/>
    <mergeCell ref="A135:A162"/>
    <mergeCell ref="B135:B139"/>
    <mergeCell ref="C135:C136"/>
    <mergeCell ref="G143:G144"/>
    <mergeCell ref="B161:B162"/>
    <mergeCell ref="F152:F154"/>
    <mergeCell ref="G152:G154"/>
    <mergeCell ref="C143:C144"/>
    <mergeCell ref="D143:D144"/>
    <mergeCell ref="E143:E144"/>
    <mergeCell ref="F143:F144"/>
    <mergeCell ref="B120:B129"/>
    <mergeCell ref="C121:C122"/>
    <mergeCell ref="D121:D122"/>
    <mergeCell ref="E121:E122"/>
    <mergeCell ref="F121:F122"/>
    <mergeCell ref="G121:G122"/>
    <mergeCell ref="C123:C124"/>
    <mergeCell ref="G117:G119"/>
    <mergeCell ref="B117:B119"/>
    <mergeCell ref="C117:C119"/>
    <mergeCell ref="D117:D119"/>
    <mergeCell ref="E117:E119"/>
    <mergeCell ref="E123:E124"/>
    <mergeCell ref="F117:F119"/>
    <mergeCell ref="B92:B103"/>
    <mergeCell ref="E109:E110"/>
    <mergeCell ref="F109:F110"/>
    <mergeCell ref="G109:G110"/>
    <mergeCell ref="C113:C116"/>
    <mergeCell ref="I113:I116"/>
    <mergeCell ref="D114:D115"/>
    <mergeCell ref="E114:E115"/>
    <mergeCell ref="F114:F115"/>
    <mergeCell ref="C99:C100"/>
    <mergeCell ref="C101:C103"/>
    <mergeCell ref="D101:D103"/>
    <mergeCell ref="E101:E103"/>
    <mergeCell ref="F101:F103"/>
    <mergeCell ref="G101:G103"/>
    <mergeCell ref="I101:I103"/>
    <mergeCell ref="D104:D105"/>
    <mergeCell ref="G104:G105"/>
    <mergeCell ref="I104:I112"/>
    <mergeCell ref="D109:D110"/>
    <mergeCell ref="G114:G115"/>
    <mergeCell ref="C92:C93"/>
    <mergeCell ref="D92:D93"/>
    <mergeCell ref="G92:G93"/>
    <mergeCell ref="A55:A134"/>
    <mergeCell ref="B71:B91"/>
    <mergeCell ref="C71:C75"/>
    <mergeCell ref="D71:D73"/>
    <mergeCell ref="G71:G73"/>
    <mergeCell ref="I71:I75"/>
    <mergeCell ref="C76:C80"/>
    <mergeCell ref="I76:I80"/>
    <mergeCell ref="D78:D79"/>
    <mergeCell ref="G78:G79"/>
    <mergeCell ref="C81:C85"/>
    <mergeCell ref="D81:D84"/>
    <mergeCell ref="G81:G84"/>
    <mergeCell ref="I81:I85"/>
    <mergeCell ref="C86:C91"/>
    <mergeCell ref="D86:D87"/>
    <mergeCell ref="G86:G87"/>
    <mergeCell ref="I86:I91"/>
    <mergeCell ref="D89:D91"/>
    <mergeCell ref="G89:G91"/>
    <mergeCell ref="E89:E91"/>
    <mergeCell ref="F89:F91"/>
    <mergeCell ref="B104:B116"/>
    <mergeCell ref="C104:C112"/>
    <mergeCell ref="A40:A54"/>
    <mergeCell ref="C66:C68"/>
    <mergeCell ref="D66:D67"/>
    <mergeCell ref="G66:G67"/>
    <mergeCell ref="I66:I68"/>
    <mergeCell ref="C69:C70"/>
    <mergeCell ref="D69:D70"/>
    <mergeCell ref="G69:G70"/>
    <mergeCell ref="I69:I70"/>
    <mergeCell ref="C63:C65"/>
    <mergeCell ref="B55:B70"/>
    <mergeCell ref="C55:C56"/>
    <mergeCell ref="I55:I56"/>
    <mergeCell ref="C57:C62"/>
    <mergeCell ref="I57:I62"/>
    <mergeCell ref="D59:D60"/>
    <mergeCell ref="G59:G60"/>
    <mergeCell ref="D63:D65"/>
    <mergeCell ref="E63:E65"/>
    <mergeCell ref="F63:F65"/>
    <mergeCell ref="G63:G65"/>
    <mergeCell ref="I63:I65"/>
    <mergeCell ref="B45:B46"/>
    <mergeCell ref="C45:C46"/>
    <mergeCell ref="B47:B54"/>
    <mergeCell ref="C47:C53"/>
    <mergeCell ref="D47:D51"/>
    <mergeCell ref="E47:E51"/>
    <mergeCell ref="F47:F51"/>
    <mergeCell ref="G47:G51"/>
    <mergeCell ref="I47:I53"/>
    <mergeCell ref="D52:D53"/>
    <mergeCell ref="G52:G53"/>
    <mergeCell ref="B34:B35"/>
    <mergeCell ref="C34:C35"/>
    <mergeCell ref="I34:I35"/>
    <mergeCell ref="I30:I31"/>
    <mergeCell ref="C32:C33"/>
    <mergeCell ref="I32:I33"/>
    <mergeCell ref="E37:E38"/>
    <mergeCell ref="F37:F38"/>
    <mergeCell ref="F40:F41"/>
    <mergeCell ref="G40:G41"/>
    <mergeCell ref="I40:I41"/>
    <mergeCell ref="D40:D41"/>
    <mergeCell ref="B36:B39"/>
    <mergeCell ref="C36:C39"/>
    <mergeCell ref="I36:I39"/>
    <mergeCell ref="D37:D38"/>
    <mergeCell ref="G37:G38"/>
    <mergeCell ref="B40:B44"/>
    <mergeCell ref="C40:C41"/>
    <mergeCell ref="E11:E12"/>
    <mergeCell ref="F11:F12"/>
    <mergeCell ref="B30:B33"/>
    <mergeCell ref="C30:C31"/>
    <mergeCell ref="C26:C28"/>
    <mergeCell ref="B22:B23"/>
    <mergeCell ref="C22:C23"/>
    <mergeCell ref="A4:A23"/>
    <mergeCell ref="B4:B10"/>
    <mergeCell ref="C4:C5"/>
    <mergeCell ref="D4:D5"/>
    <mergeCell ref="E4:E5"/>
    <mergeCell ref="F4:F5"/>
    <mergeCell ref="D17:D18"/>
    <mergeCell ref="C9:C10"/>
    <mergeCell ref="B11:B21"/>
    <mergeCell ref="C11:C21"/>
    <mergeCell ref="D11:D12"/>
    <mergeCell ref="D13:D15"/>
    <mergeCell ref="C6:C7"/>
    <mergeCell ref="E17:E18"/>
    <mergeCell ref="F17:F18"/>
    <mergeCell ref="E24:E25"/>
    <mergeCell ref="F24:F25"/>
    <mergeCell ref="R17:R18"/>
    <mergeCell ref="K4:K5"/>
    <mergeCell ref="L4:L5"/>
    <mergeCell ref="M4:M5"/>
    <mergeCell ref="L17:L18"/>
    <mergeCell ref="M17:M18"/>
    <mergeCell ref="L37:L38"/>
    <mergeCell ref="M37:M38"/>
    <mergeCell ref="O11:O12"/>
    <mergeCell ref="P11:P12"/>
    <mergeCell ref="Q11:Q12"/>
    <mergeCell ref="R11:R12"/>
    <mergeCell ref="R37:R38"/>
    <mergeCell ref="R40:R41"/>
    <mergeCell ref="R47:R51"/>
    <mergeCell ref="R52:R53"/>
    <mergeCell ref="R59:R60"/>
    <mergeCell ref="R63:R65"/>
    <mergeCell ref="R66:R67"/>
    <mergeCell ref="R69:R70"/>
    <mergeCell ref="A1:J2"/>
    <mergeCell ref="R1:R3"/>
    <mergeCell ref="R24:R25"/>
    <mergeCell ref="K11:K12"/>
    <mergeCell ref="L11:L12"/>
    <mergeCell ref="M11:M12"/>
    <mergeCell ref="K13:K15"/>
    <mergeCell ref="L13:L15"/>
    <mergeCell ref="M13:M15"/>
    <mergeCell ref="K17:K18"/>
    <mergeCell ref="K1:M2"/>
    <mergeCell ref="I11:I12"/>
    <mergeCell ref="A24:A39"/>
    <mergeCell ref="B24:B28"/>
    <mergeCell ref="C24:C25"/>
    <mergeCell ref="D24:D25"/>
    <mergeCell ref="N1:Q2"/>
    <mergeCell ref="R89:R91"/>
    <mergeCell ref="R92:R93"/>
    <mergeCell ref="R94:R95"/>
    <mergeCell ref="R101:R103"/>
    <mergeCell ref="R104:R105"/>
    <mergeCell ref="R152:R154"/>
    <mergeCell ref="R109:R110"/>
    <mergeCell ref="R114:R115"/>
    <mergeCell ref="R117:R119"/>
    <mergeCell ref="R121:R122"/>
    <mergeCell ref="R123:R124"/>
    <mergeCell ref="R126:R127"/>
    <mergeCell ref="R138:R139"/>
    <mergeCell ref="R143:R144"/>
    <mergeCell ref="R148:R150"/>
    <mergeCell ref="N81:N84"/>
    <mergeCell ref="O81:O84"/>
    <mergeCell ref="P81:P84"/>
    <mergeCell ref="Q81:Q84"/>
    <mergeCell ref="E86:E87"/>
    <mergeCell ref="F86:F87"/>
    <mergeCell ref="R71:R73"/>
    <mergeCell ref="R78:R79"/>
    <mergeCell ref="R81:R84"/>
    <mergeCell ref="R86:R87"/>
  </mergeCells>
  <pageMargins left="0.31496062992125984" right="0.31496062992125984" top="0.74803149606299213" bottom="0.74803149606299213" header="0.31496062992125984" footer="0.31496062992125984"/>
  <pageSetup paperSize="5"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Z13"/>
  <sheetViews>
    <sheetView topLeftCell="A4" zoomScale="50" zoomScaleNormal="50" workbookViewId="0">
      <selection activeCell="T10" sqref="T10"/>
    </sheetView>
  </sheetViews>
  <sheetFormatPr baseColWidth="10" defaultColWidth="11.44140625" defaultRowHeight="13.8" x14ac:dyDescent="0.3"/>
  <cols>
    <col min="1" max="1" width="3.6640625" style="79" customWidth="1"/>
    <col min="2" max="2" width="7.5546875" style="79" customWidth="1"/>
    <col min="3" max="3" width="18.33203125" style="79" customWidth="1"/>
    <col min="4" max="4" width="11.6640625" style="79" customWidth="1"/>
    <col min="5" max="5" width="27.33203125" style="79" customWidth="1"/>
    <col min="6" max="6" width="8.6640625" style="79" customWidth="1"/>
    <col min="7" max="7" width="6.6640625" style="79" customWidth="1"/>
    <col min="8" max="8" width="8.33203125" style="79" customWidth="1"/>
    <col min="9" max="9" width="17.33203125" style="79" bestFit="1" customWidth="1"/>
    <col min="10" max="10" width="17.5546875" style="79" bestFit="1" customWidth="1"/>
    <col min="11" max="11" width="13.5546875" style="79" bestFit="1" customWidth="1"/>
    <col min="12" max="12" width="11" style="79" customWidth="1"/>
    <col min="13" max="13" width="11" style="79" hidden="1" customWidth="1"/>
    <col min="14" max="14" width="0" style="79" hidden="1" customWidth="1"/>
    <col min="15" max="15" width="9.44140625" style="79" hidden="1" customWidth="1"/>
    <col min="16" max="16" width="9.33203125" style="79" hidden="1" customWidth="1"/>
    <col min="17" max="17" width="9.88671875" style="79" hidden="1" customWidth="1"/>
    <col min="18" max="18" width="10.33203125" style="79" hidden="1" customWidth="1"/>
    <col min="19" max="19" width="9.44140625" style="79" hidden="1" customWidth="1"/>
    <col min="20" max="22" width="11.44140625" style="79"/>
    <col min="23" max="23" width="17.33203125" style="79" bestFit="1" customWidth="1"/>
    <col min="24" max="24" width="17.5546875" style="79" bestFit="1" customWidth="1"/>
    <col min="25" max="25" width="13.5546875" style="79" bestFit="1" customWidth="1"/>
    <col min="26" max="16384" width="11.44140625" style="79"/>
  </cols>
  <sheetData>
    <row r="2" spans="2:26" ht="15" customHeight="1" x14ac:dyDescent="0.3">
      <c r="B2" s="287" t="s">
        <v>819</v>
      </c>
      <c r="C2" s="287"/>
      <c r="D2" s="287"/>
      <c r="E2" s="287"/>
      <c r="F2" s="287"/>
      <c r="G2" s="287"/>
      <c r="H2" s="287"/>
      <c r="I2" s="287"/>
      <c r="J2" s="287"/>
      <c r="K2" s="287"/>
      <c r="L2" s="287"/>
      <c r="M2" s="287"/>
      <c r="N2" s="287"/>
      <c r="O2" s="287"/>
      <c r="P2" s="287"/>
      <c r="Q2" s="287"/>
      <c r="R2" s="287"/>
      <c r="S2" s="287"/>
      <c r="T2" s="287"/>
      <c r="U2" s="287"/>
      <c r="V2" s="287"/>
      <c r="W2" s="287"/>
      <c r="X2" s="287"/>
      <c r="Y2" s="287"/>
      <c r="Z2" s="287"/>
    </row>
    <row r="3" spans="2:26" x14ac:dyDescent="0.3">
      <c r="B3" s="287"/>
      <c r="C3" s="287"/>
      <c r="D3" s="287"/>
      <c r="E3" s="287"/>
      <c r="F3" s="287"/>
      <c r="G3" s="287"/>
      <c r="H3" s="287"/>
      <c r="I3" s="287"/>
      <c r="J3" s="287"/>
      <c r="K3" s="287"/>
      <c r="L3" s="287"/>
      <c r="M3" s="287"/>
      <c r="N3" s="287"/>
      <c r="O3" s="287"/>
      <c r="P3" s="287"/>
      <c r="Q3" s="287"/>
      <c r="R3" s="287"/>
      <c r="S3" s="287"/>
      <c r="T3" s="287"/>
      <c r="U3" s="287"/>
      <c r="V3" s="287"/>
      <c r="W3" s="287"/>
      <c r="X3" s="287"/>
      <c r="Y3" s="287"/>
      <c r="Z3" s="287"/>
    </row>
    <row r="4" spans="2:26" x14ac:dyDescent="0.3">
      <c r="B4" s="287"/>
      <c r="C4" s="287"/>
      <c r="D4" s="287"/>
      <c r="E4" s="287"/>
      <c r="F4" s="287"/>
      <c r="G4" s="287"/>
      <c r="H4" s="287"/>
      <c r="I4" s="287"/>
      <c r="J4" s="287"/>
      <c r="K4" s="287"/>
      <c r="L4" s="287"/>
      <c r="M4" s="287"/>
      <c r="N4" s="287"/>
      <c r="O4" s="287"/>
      <c r="P4" s="287"/>
      <c r="Q4" s="287"/>
      <c r="R4" s="287"/>
      <c r="S4" s="287"/>
      <c r="T4" s="287"/>
      <c r="U4" s="287"/>
      <c r="V4" s="287"/>
      <c r="W4" s="287"/>
      <c r="X4" s="287"/>
      <c r="Y4" s="287"/>
      <c r="Z4" s="287"/>
    </row>
    <row r="5" spans="2:26" ht="13.5" customHeight="1" thickBot="1" x14ac:dyDescent="0.35">
      <c r="B5" s="288" t="s">
        <v>820</v>
      </c>
      <c r="C5" s="289" t="s">
        <v>502</v>
      </c>
      <c r="D5" s="289" t="s">
        <v>821</v>
      </c>
      <c r="E5" s="289" t="s">
        <v>822</v>
      </c>
      <c r="F5" s="290" t="s">
        <v>823</v>
      </c>
      <c r="G5" s="291"/>
      <c r="H5" s="291"/>
      <c r="I5" s="291"/>
      <c r="J5" s="291"/>
      <c r="K5" s="291"/>
      <c r="L5" s="292"/>
      <c r="M5" s="284" t="s">
        <v>824</v>
      </c>
      <c r="N5" s="285"/>
      <c r="O5" s="285"/>
      <c r="P5" s="285"/>
      <c r="Q5" s="285"/>
      <c r="R5" s="285"/>
      <c r="S5" s="286"/>
      <c r="T5" s="284" t="s">
        <v>839</v>
      </c>
      <c r="U5" s="285"/>
      <c r="V5" s="285"/>
      <c r="W5" s="285"/>
      <c r="X5" s="285"/>
      <c r="Y5" s="285"/>
      <c r="Z5" s="286"/>
    </row>
    <row r="6" spans="2:26" ht="27" thickBot="1" x14ac:dyDescent="0.35">
      <c r="B6" s="288"/>
      <c r="C6" s="289"/>
      <c r="D6" s="289"/>
      <c r="E6" s="289"/>
      <c r="F6" s="80" t="s">
        <v>825</v>
      </c>
      <c r="G6" s="117" t="s">
        <v>826</v>
      </c>
      <c r="H6" s="81" t="s">
        <v>827</v>
      </c>
      <c r="I6" s="82" t="s">
        <v>840</v>
      </c>
      <c r="J6" s="83" t="s">
        <v>841</v>
      </c>
      <c r="K6" s="84" t="s">
        <v>830</v>
      </c>
      <c r="L6" s="85" t="s">
        <v>831</v>
      </c>
      <c r="M6" s="80" t="s">
        <v>825</v>
      </c>
      <c r="N6" s="117" t="s">
        <v>826</v>
      </c>
      <c r="O6" s="81" t="s">
        <v>827</v>
      </c>
      <c r="P6" s="82" t="s">
        <v>828</v>
      </c>
      <c r="Q6" s="83" t="s">
        <v>829</v>
      </c>
      <c r="R6" s="84" t="s">
        <v>830</v>
      </c>
      <c r="S6" s="85" t="s">
        <v>831</v>
      </c>
      <c r="T6" s="80" t="s">
        <v>825</v>
      </c>
      <c r="U6" s="117" t="s">
        <v>826</v>
      </c>
      <c r="V6" s="81" t="s">
        <v>827</v>
      </c>
      <c r="W6" s="82" t="s">
        <v>840</v>
      </c>
      <c r="X6" s="83" t="s">
        <v>841</v>
      </c>
      <c r="Y6" s="84" t="s">
        <v>830</v>
      </c>
      <c r="Z6" s="85" t="s">
        <v>831</v>
      </c>
    </row>
    <row r="7" spans="2:26" ht="124.8" thickTop="1" x14ac:dyDescent="0.3">
      <c r="B7" s="86">
        <v>1</v>
      </c>
      <c r="C7" s="87" t="s">
        <v>500</v>
      </c>
      <c r="D7" s="88">
        <v>15</v>
      </c>
      <c r="E7" s="89" t="s">
        <v>832</v>
      </c>
      <c r="F7" s="90">
        <v>6</v>
      </c>
      <c r="G7" s="118"/>
      <c r="H7" s="91"/>
      <c r="I7" s="92">
        <v>1</v>
      </c>
      <c r="J7" s="93">
        <v>8</v>
      </c>
      <c r="K7" s="94"/>
      <c r="L7" s="95">
        <f>SUM(F7:K7)</f>
        <v>15</v>
      </c>
      <c r="M7" s="90">
        <v>0</v>
      </c>
      <c r="N7" s="118">
        <v>6</v>
      </c>
      <c r="O7" s="91"/>
      <c r="P7" s="92">
        <v>1</v>
      </c>
      <c r="Q7" s="93">
        <v>7</v>
      </c>
      <c r="R7" s="94">
        <v>1</v>
      </c>
      <c r="S7" s="95">
        <f>SUM(M7:R7)</f>
        <v>15</v>
      </c>
      <c r="T7" s="90"/>
      <c r="U7" s="118">
        <v>6</v>
      </c>
      <c r="V7" s="91">
        <v>1</v>
      </c>
      <c r="W7" s="92"/>
      <c r="X7" s="93">
        <v>8</v>
      </c>
      <c r="Y7" s="94"/>
      <c r="Z7" s="95">
        <f>SUM(T7:Y7)</f>
        <v>15</v>
      </c>
    </row>
    <row r="8" spans="2:26" ht="69" x14ac:dyDescent="0.3">
      <c r="B8" s="86">
        <v>2</v>
      </c>
      <c r="C8" s="87" t="s">
        <v>833</v>
      </c>
      <c r="D8" s="88">
        <v>14</v>
      </c>
      <c r="E8" s="89" t="s">
        <v>834</v>
      </c>
      <c r="F8" s="96">
        <v>7</v>
      </c>
      <c r="G8" s="119">
        <v>4</v>
      </c>
      <c r="H8" s="97"/>
      <c r="I8" s="98"/>
      <c r="J8" s="99">
        <v>3</v>
      </c>
      <c r="K8" s="100"/>
      <c r="L8" s="101">
        <f>SUM(F8:K8)</f>
        <v>14</v>
      </c>
      <c r="M8" s="96">
        <v>1</v>
      </c>
      <c r="N8" s="119">
        <v>2</v>
      </c>
      <c r="O8" s="97"/>
      <c r="P8" s="98"/>
      <c r="Q8" s="99">
        <v>9</v>
      </c>
      <c r="R8" s="100">
        <v>2</v>
      </c>
      <c r="S8" s="101">
        <f>SUM(M8:R8)</f>
        <v>14</v>
      </c>
      <c r="T8" s="96">
        <v>1</v>
      </c>
      <c r="U8" s="119">
        <v>1</v>
      </c>
      <c r="V8" s="97"/>
      <c r="W8" s="98"/>
      <c r="X8" s="99">
        <v>9</v>
      </c>
      <c r="Y8" s="100">
        <v>3</v>
      </c>
      <c r="Z8" s="101">
        <f>SUM(T8:Y8)</f>
        <v>14</v>
      </c>
    </row>
    <row r="9" spans="2:26" ht="96.6" x14ac:dyDescent="0.3">
      <c r="B9" s="86">
        <v>3</v>
      </c>
      <c r="C9" s="87" t="s">
        <v>376</v>
      </c>
      <c r="D9" s="88">
        <v>9</v>
      </c>
      <c r="E9" s="89" t="s">
        <v>835</v>
      </c>
      <c r="F9" s="96">
        <v>2</v>
      </c>
      <c r="G9" s="119"/>
      <c r="H9" s="97"/>
      <c r="I9" s="98"/>
      <c r="J9" s="99">
        <v>7</v>
      </c>
      <c r="K9" s="100"/>
      <c r="L9" s="101">
        <f>SUM(F9:K9)</f>
        <v>9</v>
      </c>
      <c r="M9" s="96"/>
      <c r="N9" s="119"/>
      <c r="O9" s="97"/>
      <c r="P9" s="98"/>
      <c r="Q9" s="99">
        <v>7</v>
      </c>
      <c r="R9" s="100">
        <v>2</v>
      </c>
      <c r="S9" s="101">
        <f>SUM(M9:R9)</f>
        <v>9</v>
      </c>
      <c r="T9" s="96"/>
      <c r="U9" s="119"/>
      <c r="V9" s="97"/>
      <c r="W9" s="98"/>
      <c r="X9" s="99">
        <v>7</v>
      </c>
      <c r="Y9" s="100">
        <v>2</v>
      </c>
      <c r="Z9" s="101">
        <f>SUM(T9:Y9)</f>
        <v>9</v>
      </c>
    </row>
    <row r="10" spans="2:26" ht="110.4" x14ac:dyDescent="0.3">
      <c r="B10" s="86">
        <v>4</v>
      </c>
      <c r="C10" s="87" t="s">
        <v>153</v>
      </c>
      <c r="D10" s="88">
        <v>54</v>
      </c>
      <c r="E10" s="89" t="s">
        <v>836</v>
      </c>
      <c r="F10" s="96">
        <v>30</v>
      </c>
      <c r="G10" s="119">
        <v>5</v>
      </c>
      <c r="H10" s="97"/>
      <c r="I10" s="98"/>
      <c r="J10" s="99">
        <v>18</v>
      </c>
      <c r="K10" s="100">
        <v>1</v>
      </c>
      <c r="L10" s="101">
        <f>SUM(F10:K10)</f>
        <v>54</v>
      </c>
      <c r="M10" s="96">
        <v>3</v>
      </c>
      <c r="N10" s="119">
        <v>8</v>
      </c>
      <c r="O10" s="97">
        <v>4</v>
      </c>
      <c r="P10" s="98">
        <v>2</v>
      </c>
      <c r="Q10" s="99">
        <v>31</v>
      </c>
      <c r="R10" s="100">
        <v>6</v>
      </c>
      <c r="S10" s="101">
        <f>SUM(M10:R10)</f>
        <v>54</v>
      </c>
      <c r="T10" s="96">
        <v>2</v>
      </c>
      <c r="U10" s="119">
        <v>5</v>
      </c>
      <c r="V10" s="97">
        <v>4</v>
      </c>
      <c r="W10" s="98">
        <v>1</v>
      </c>
      <c r="X10" s="99">
        <v>34</v>
      </c>
      <c r="Y10" s="100">
        <v>8</v>
      </c>
      <c r="Z10" s="101">
        <f>SUM(T10:Y10)</f>
        <v>54</v>
      </c>
    </row>
    <row r="11" spans="2:26" ht="83.4" thickBot="1" x14ac:dyDescent="0.35">
      <c r="B11" s="102">
        <v>5</v>
      </c>
      <c r="C11" s="103" t="s">
        <v>9</v>
      </c>
      <c r="D11" s="104">
        <v>22</v>
      </c>
      <c r="E11" s="105" t="s">
        <v>837</v>
      </c>
      <c r="F11" s="106">
        <v>5</v>
      </c>
      <c r="G11" s="120">
        <v>4</v>
      </c>
      <c r="H11" s="107"/>
      <c r="I11" s="108"/>
      <c r="J11" s="109">
        <v>13</v>
      </c>
      <c r="K11" s="110"/>
      <c r="L11" s="111">
        <f>SUM(F11:K11)</f>
        <v>22</v>
      </c>
      <c r="M11" s="106">
        <v>3</v>
      </c>
      <c r="N11" s="120">
        <v>4</v>
      </c>
      <c r="O11" s="107">
        <v>2</v>
      </c>
      <c r="P11" s="108">
        <v>2</v>
      </c>
      <c r="Q11" s="109">
        <v>7</v>
      </c>
      <c r="R11" s="110">
        <v>4</v>
      </c>
      <c r="S11" s="111">
        <f>SUM(M11:R11)</f>
        <v>22</v>
      </c>
      <c r="T11" s="106">
        <v>3</v>
      </c>
      <c r="U11" s="120">
        <v>4</v>
      </c>
      <c r="V11" s="107">
        <v>2</v>
      </c>
      <c r="W11" s="108">
        <v>2</v>
      </c>
      <c r="X11" s="109">
        <v>7</v>
      </c>
      <c r="Y11" s="110">
        <v>4</v>
      </c>
      <c r="Z11" s="111">
        <f>SUM(T11:Y11)</f>
        <v>22</v>
      </c>
    </row>
    <row r="12" spans="2:26" ht="21.6" thickBot="1" x14ac:dyDescent="0.35">
      <c r="B12" s="283" t="s">
        <v>838</v>
      </c>
      <c r="C12" s="283"/>
      <c r="D12" s="283"/>
      <c r="E12" s="283"/>
      <c r="F12" s="112">
        <f t="shared" ref="F12:K12" si="0">SUM(F7:F11)</f>
        <v>50</v>
      </c>
      <c r="G12" s="121">
        <f t="shared" si="0"/>
        <v>13</v>
      </c>
      <c r="H12" s="113"/>
      <c r="I12" s="108">
        <f t="shared" si="0"/>
        <v>1</v>
      </c>
      <c r="J12" s="114">
        <f t="shared" si="0"/>
        <v>49</v>
      </c>
      <c r="K12" s="115">
        <f t="shared" si="0"/>
        <v>1</v>
      </c>
      <c r="L12" s="116">
        <f>SUM(L7:L11)</f>
        <v>114</v>
      </c>
      <c r="M12" s="112">
        <f t="shared" ref="M12:R12" si="1">SUM(M7:M11)</f>
        <v>7</v>
      </c>
      <c r="N12" s="121">
        <f t="shared" si="1"/>
        <v>20</v>
      </c>
      <c r="O12" s="113">
        <f t="shared" si="1"/>
        <v>6</v>
      </c>
      <c r="P12" s="108">
        <f t="shared" si="1"/>
        <v>5</v>
      </c>
      <c r="Q12" s="114">
        <f t="shared" si="1"/>
        <v>61</v>
      </c>
      <c r="R12" s="115">
        <f t="shared" si="1"/>
        <v>15</v>
      </c>
      <c r="S12" s="116">
        <f>SUM(S7:S11)</f>
        <v>114</v>
      </c>
      <c r="T12" s="112">
        <f t="shared" ref="T12:Y12" si="2">SUM(T7:T11)</f>
        <v>6</v>
      </c>
      <c r="U12" s="121">
        <f t="shared" si="2"/>
        <v>16</v>
      </c>
      <c r="V12" s="113">
        <f t="shared" si="2"/>
        <v>7</v>
      </c>
      <c r="W12" s="108">
        <f t="shared" si="2"/>
        <v>3</v>
      </c>
      <c r="X12" s="114">
        <f t="shared" si="2"/>
        <v>65</v>
      </c>
      <c r="Y12" s="115">
        <f t="shared" si="2"/>
        <v>17</v>
      </c>
      <c r="Z12" s="116">
        <f>SUM(Z7:Z11)</f>
        <v>114</v>
      </c>
    </row>
    <row r="13" spans="2:26" ht="14.4" thickTop="1" x14ac:dyDescent="0.3"/>
  </sheetData>
  <mergeCells count="9">
    <mergeCell ref="B12:E12"/>
    <mergeCell ref="T5:Z5"/>
    <mergeCell ref="B2:Z4"/>
    <mergeCell ref="B5:B6"/>
    <mergeCell ref="C5:C6"/>
    <mergeCell ref="D5:D6"/>
    <mergeCell ref="E5:E6"/>
    <mergeCell ref="F5:L5"/>
    <mergeCell ref="M5:S5"/>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1:M172"/>
  <sheetViews>
    <sheetView topLeftCell="A10" zoomScale="86" zoomScaleNormal="86" workbookViewId="0">
      <selection activeCell="J21" sqref="J21:L29"/>
    </sheetView>
  </sheetViews>
  <sheetFormatPr baseColWidth="10" defaultRowHeight="14.4" x14ac:dyDescent="0.3"/>
  <cols>
    <col min="3" max="3" width="11.33203125" customWidth="1"/>
    <col min="4" max="4" width="15.33203125" bestFit="1" customWidth="1"/>
    <col min="5" max="5" width="21.5546875" customWidth="1"/>
    <col min="6" max="6" width="12.44140625" customWidth="1"/>
    <col min="11" max="11" width="15.33203125" bestFit="1" customWidth="1"/>
    <col min="12" max="12" width="15" customWidth="1"/>
    <col min="13" max="13" width="12.88671875" customWidth="1"/>
  </cols>
  <sheetData>
    <row r="21" spans="3:12" x14ac:dyDescent="0.3">
      <c r="C21" s="293" t="s">
        <v>853</v>
      </c>
      <c r="D21" s="295"/>
      <c r="E21" s="294"/>
      <c r="J21" s="293" t="s">
        <v>852</v>
      </c>
      <c r="K21" s="295"/>
      <c r="L21" s="294"/>
    </row>
    <row r="22" spans="3:12" x14ac:dyDescent="0.3">
      <c r="C22" s="122" t="s">
        <v>842</v>
      </c>
      <c r="D22" s="122" t="s">
        <v>843</v>
      </c>
      <c r="E22" s="122" t="s">
        <v>821</v>
      </c>
      <c r="J22" s="122" t="s">
        <v>842</v>
      </c>
      <c r="K22" s="122" t="s">
        <v>843</v>
      </c>
      <c r="L22" s="122" t="s">
        <v>821</v>
      </c>
    </row>
    <row r="23" spans="3:12" x14ac:dyDescent="0.3">
      <c r="C23" s="123" t="s">
        <v>844</v>
      </c>
      <c r="D23" s="122" t="s">
        <v>845</v>
      </c>
      <c r="E23" s="122">
        <v>49</v>
      </c>
      <c r="J23" s="123" t="s">
        <v>844</v>
      </c>
      <c r="K23" s="122" t="s">
        <v>845</v>
      </c>
      <c r="L23" s="122">
        <v>65</v>
      </c>
    </row>
    <row r="24" spans="3:12" x14ac:dyDescent="0.3">
      <c r="C24" s="124" t="s">
        <v>846</v>
      </c>
      <c r="D24" s="122" t="s">
        <v>840</v>
      </c>
      <c r="E24" s="122">
        <v>1</v>
      </c>
      <c r="J24" s="124" t="s">
        <v>846</v>
      </c>
      <c r="K24" s="122" t="s">
        <v>840</v>
      </c>
      <c r="L24" s="122">
        <v>3</v>
      </c>
    </row>
    <row r="25" spans="3:12" x14ac:dyDescent="0.3">
      <c r="C25" s="125" t="s">
        <v>847</v>
      </c>
      <c r="D25" s="122" t="s">
        <v>848</v>
      </c>
      <c r="E25" s="122">
        <v>0</v>
      </c>
      <c r="J25" s="125" t="s">
        <v>847</v>
      </c>
      <c r="K25" s="122" t="s">
        <v>848</v>
      </c>
      <c r="L25" s="122">
        <v>7</v>
      </c>
    </row>
    <row r="26" spans="3:12" x14ac:dyDescent="0.3">
      <c r="C26" s="126" t="s">
        <v>849</v>
      </c>
      <c r="D26" s="122" t="s">
        <v>827</v>
      </c>
      <c r="E26" s="122">
        <v>13</v>
      </c>
      <c r="J26" s="126" t="s">
        <v>849</v>
      </c>
      <c r="K26" s="122" t="s">
        <v>827</v>
      </c>
      <c r="L26" s="122">
        <v>16</v>
      </c>
    </row>
    <row r="27" spans="3:12" x14ac:dyDescent="0.3">
      <c r="C27" s="127" t="s">
        <v>850</v>
      </c>
      <c r="D27" s="122" t="s">
        <v>825</v>
      </c>
      <c r="E27" s="122">
        <v>50</v>
      </c>
      <c r="J27" s="127" t="s">
        <v>850</v>
      </c>
      <c r="K27" s="122" t="s">
        <v>825</v>
      </c>
      <c r="L27" s="122">
        <v>6</v>
      </c>
    </row>
    <row r="28" spans="3:12" x14ac:dyDescent="0.3">
      <c r="C28" s="129"/>
      <c r="D28" s="128" t="s">
        <v>38</v>
      </c>
      <c r="E28" s="122">
        <v>1</v>
      </c>
      <c r="J28" s="129"/>
      <c r="K28" s="128" t="s">
        <v>38</v>
      </c>
      <c r="L28" s="122">
        <v>17</v>
      </c>
    </row>
    <row r="29" spans="3:12" x14ac:dyDescent="0.3">
      <c r="C29" s="293" t="s">
        <v>851</v>
      </c>
      <c r="D29" s="294"/>
      <c r="E29" s="122">
        <f>SUM(E23:E28)</f>
        <v>114</v>
      </c>
      <c r="J29" s="293" t="s">
        <v>851</v>
      </c>
      <c r="K29" s="294"/>
      <c r="L29" s="122">
        <f>SUM(L23:L28)</f>
        <v>114</v>
      </c>
    </row>
    <row r="47" spans="4:12" x14ac:dyDescent="0.3">
      <c r="D47" s="293" t="s">
        <v>853</v>
      </c>
      <c r="E47" s="295"/>
      <c r="F47" s="294"/>
      <c r="J47" s="293" t="s">
        <v>852</v>
      </c>
      <c r="K47" s="295"/>
      <c r="L47" s="294"/>
    </row>
    <row r="48" spans="4:12" x14ac:dyDescent="0.3">
      <c r="D48" s="122" t="s">
        <v>842</v>
      </c>
      <c r="E48" s="122" t="s">
        <v>843</v>
      </c>
      <c r="F48" s="122" t="s">
        <v>821</v>
      </c>
      <c r="J48" s="122" t="s">
        <v>842</v>
      </c>
      <c r="K48" s="122" t="s">
        <v>843</v>
      </c>
      <c r="L48" s="122" t="s">
        <v>821</v>
      </c>
    </row>
    <row r="49" spans="4:12" x14ac:dyDescent="0.3">
      <c r="D49" s="123" t="s">
        <v>844</v>
      </c>
      <c r="E49" s="122" t="s">
        <v>845</v>
      </c>
      <c r="F49" s="122">
        <v>8</v>
      </c>
      <c r="J49" s="123" t="s">
        <v>844</v>
      </c>
      <c r="K49" s="122" t="s">
        <v>845</v>
      </c>
      <c r="L49" s="122">
        <v>8</v>
      </c>
    </row>
    <row r="50" spans="4:12" x14ac:dyDescent="0.3">
      <c r="D50" s="124" t="s">
        <v>846</v>
      </c>
      <c r="E50" s="122" t="s">
        <v>840</v>
      </c>
      <c r="F50" s="122">
        <v>1</v>
      </c>
      <c r="J50" s="124" t="s">
        <v>846</v>
      </c>
      <c r="K50" s="122" t="s">
        <v>840</v>
      </c>
      <c r="L50" s="122"/>
    </row>
    <row r="51" spans="4:12" x14ac:dyDescent="0.3">
      <c r="D51" s="125" t="s">
        <v>847</v>
      </c>
      <c r="E51" s="122" t="s">
        <v>848</v>
      </c>
      <c r="F51" s="122"/>
      <c r="J51" s="125" t="s">
        <v>847</v>
      </c>
      <c r="K51" s="122" t="s">
        <v>848</v>
      </c>
      <c r="L51" s="122">
        <v>1</v>
      </c>
    </row>
    <row r="52" spans="4:12" x14ac:dyDescent="0.3">
      <c r="D52" s="126" t="s">
        <v>849</v>
      </c>
      <c r="E52" s="122" t="s">
        <v>827</v>
      </c>
      <c r="F52" s="122"/>
      <c r="J52" s="126" t="s">
        <v>849</v>
      </c>
      <c r="K52" s="122" t="s">
        <v>827</v>
      </c>
      <c r="L52" s="122">
        <v>6</v>
      </c>
    </row>
    <row r="53" spans="4:12" x14ac:dyDescent="0.3">
      <c r="D53" s="127" t="s">
        <v>850</v>
      </c>
      <c r="E53" s="122" t="s">
        <v>825</v>
      </c>
      <c r="F53" s="122">
        <v>6</v>
      </c>
      <c r="J53" s="127" t="s">
        <v>850</v>
      </c>
      <c r="K53" s="122" t="s">
        <v>825</v>
      </c>
      <c r="L53" s="122"/>
    </row>
    <row r="54" spans="4:12" x14ac:dyDescent="0.3">
      <c r="D54" s="129"/>
      <c r="E54" s="147" t="s">
        <v>38</v>
      </c>
      <c r="F54" s="122"/>
      <c r="J54" s="129"/>
      <c r="K54" s="147" t="s">
        <v>38</v>
      </c>
      <c r="L54" s="122"/>
    </row>
    <row r="55" spans="4:12" x14ac:dyDescent="0.3">
      <c r="D55" s="293" t="s">
        <v>851</v>
      </c>
      <c r="E55" s="294"/>
      <c r="F55" s="122">
        <v>15</v>
      </c>
      <c r="J55" s="293" t="s">
        <v>851</v>
      </c>
      <c r="K55" s="294"/>
      <c r="L55" s="122">
        <v>15</v>
      </c>
    </row>
    <row r="75" spans="4:13" x14ac:dyDescent="0.3">
      <c r="D75" s="293" t="s">
        <v>853</v>
      </c>
      <c r="E75" s="295"/>
      <c r="F75" s="294"/>
      <c r="K75" s="293" t="s">
        <v>852</v>
      </c>
      <c r="L75" s="295"/>
      <c r="M75" s="294"/>
    </row>
    <row r="76" spans="4:13" x14ac:dyDescent="0.3">
      <c r="D76" s="122" t="s">
        <v>842</v>
      </c>
      <c r="E76" s="122" t="s">
        <v>843</v>
      </c>
      <c r="F76" s="122" t="s">
        <v>821</v>
      </c>
      <c r="K76" s="122" t="s">
        <v>842</v>
      </c>
      <c r="L76" s="122" t="s">
        <v>843</v>
      </c>
      <c r="M76" s="122" t="s">
        <v>821</v>
      </c>
    </row>
    <row r="77" spans="4:13" x14ac:dyDescent="0.3">
      <c r="D77" s="123" t="s">
        <v>844</v>
      </c>
      <c r="E77" s="122" t="s">
        <v>845</v>
      </c>
      <c r="F77" s="122">
        <v>3</v>
      </c>
      <c r="K77" s="123" t="s">
        <v>844</v>
      </c>
      <c r="L77" s="122" t="s">
        <v>845</v>
      </c>
      <c r="M77" s="122">
        <v>9</v>
      </c>
    </row>
    <row r="78" spans="4:13" x14ac:dyDescent="0.3">
      <c r="D78" s="124" t="s">
        <v>846</v>
      </c>
      <c r="E78" s="122" t="s">
        <v>840</v>
      </c>
      <c r="F78" s="122"/>
      <c r="K78" s="124" t="s">
        <v>846</v>
      </c>
      <c r="L78" s="122" t="s">
        <v>840</v>
      </c>
      <c r="M78" s="122"/>
    </row>
    <row r="79" spans="4:13" x14ac:dyDescent="0.3">
      <c r="D79" s="125" t="s">
        <v>847</v>
      </c>
      <c r="E79" s="122" t="s">
        <v>848</v>
      </c>
      <c r="F79" s="122"/>
      <c r="K79" s="125" t="s">
        <v>847</v>
      </c>
      <c r="L79" s="122" t="s">
        <v>848</v>
      </c>
      <c r="M79" s="122"/>
    </row>
    <row r="80" spans="4:13" x14ac:dyDescent="0.3">
      <c r="D80" s="126" t="s">
        <v>849</v>
      </c>
      <c r="E80" s="122" t="s">
        <v>827</v>
      </c>
      <c r="F80" s="122">
        <v>4</v>
      </c>
      <c r="K80" s="126" t="s">
        <v>849</v>
      </c>
      <c r="L80" s="122" t="s">
        <v>827</v>
      </c>
      <c r="M80" s="122">
        <v>1</v>
      </c>
    </row>
    <row r="81" spans="4:13" x14ac:dyDescent="0.3">
      <c r="D81" s="127" t="s">
        <v>850</v>
      </c>
      <c r="E81" s="122" t="s">
        <v>825</v>
      </c>
      <c r="F81" s="122">
        <v>7</v>
      </c>
      <c r="K81" s="127" t="s">
        <v>850</v>
      </c>
      <c r="L81" s="122" t="s">
        <v>825</v>
      </c>
      <c r="M81" s="122">
        <v>1</v>
      </c>
    </row>
    <row r="82" spans="4:13" x14ac:dyDescent="0.3">
      <c r="D82" s="129"/>
      <c r="E82" s="147" t="s">
        <v>38</v>
      </c>
      <c r="F82" s="122"/>
      <c r="K82" s="129"/>
      <c r="L82" s="147" t="s">
        <v>38</v>
      </c>
      <c r="M82" s="122">
        <v>3</v>
      </c>
    </row>
    <row r="83" spans="4:13" x14ac:dyDescent="0.3">
      <c r="D83" s="293" t="s">
        <v>851</v>
      </c>
      <c r="E83" s="294"/>
      <c r="F83" s="122">
        <f>SUM(F77:F82)</f>
        <v>14</v>
      </c>
      <c r="K83" s="293" t="s">
        <v>851</v>
      </c>
      <c r="L83" s="294"/>
      <c r="M83" s="122">
        <f>SUM(M77:M82)</f>
        <v>14</v>
      </c>
    </row>
    <row r="101" spans="4:13" x14ac:dyDescent="0.3">
      <c r="K101" s="293" t="s">
        <v>852</v>
      </c>
      <c r="L101" s="295"/>
      <c r="M101" s="294"/>
    </row>
    <row r="102" spans="4:13" x14ac:dyDescent="0.3">
      <c r="D102" s="293" t="s">
        <v>853</v>
      </c>
      <c r="E102" s="295"/>
      <c r="F102" s="294"/>
      <c r="K102" s="122" t="s">
        <v>842</v>
      </c>
      <c r="L102" s="122" t="s">
        <v>843</v>
      </c>
      <c r="M102" s="122" t="s">
        <v>821</v>
      </c>
    </row>
    <row r="103" spans="4:13" x14ac:dyDescent="0.3">
      <c r="D103" s="122" t="s">
        <v>842</v>
      </c>
      <c r="E103" s="122" t="s">
        <v>843</v>
      </c>
      <c r="F103" s="122" t="s">
        <v>821</v>
      </c>
      <c r="K103" s="123" t="s">
        <v>844</v>
      </c>
      <c r="L103" s="122" t="s">
        <v>845</v>
      </c>
      <c r="M103" s="122">
        <v>7</v>
      </c>
    </row>
    <row r="104" spans="4:13" x14ac:dyDescent="0.3">
      <c r="D104" s="123" t="s">
        <v>844</v>
      </c>
      <c r="E104" s="122" t="s">
        <v>845</v>
      </c>
      <c r="F104" s="122">
        <v>7</v>
      </c>
      <c r="K104" s="124" t="s">
        <v>846</v>
      </c>
      <c r="L104" s="122" t="s">
        <v>840</v>
      </c>
      <c r="M104" s="122"/>
    </row>
    <row r="105" spans="4:13" x14ac:dyDescent="0.3">
      <c r="D105" s="124" t="s">
        <v>846</v>
      </c>
      <c r="E105" s="122" t="s">
        <v>840</v>
      </c>
      <c r="F105" s="122"/>
      <c r="K105" s="125" t="s">
        <v>847</v>
      </c>
      <c r="L105" s="122" t="s">
        <v>848</v>
      </c>
      <c r="M105" s="122"/>
    </row>
    <row r="106" spans="4:13" x14ac:dyDescent="0.3">
      <c r="D106" s="125" t="s">
        <v>847</v>
      </c>
      <c r="E106" s="122" t="s">
        <v>848</v>
      </c>
      <c r="F106" s="122"/>
      <c r="K106" s="126" t="s">
        <v>849</v>
      </c>
      <c r="L106" s="122" t="s">
        <v>827</v>
      </c>
      <c r="M106" s="122"/>
    </row>
    <row r="107" spans="4:13" x14ac:dyDescent="0.3">
      <c r="D107" s="126" t="s">
        <v>849</v>
      </c>
      <c r="E107" s="122" t="s">
        <v>827</v>
      </c>
      <c r="F107" s="122"/>
      <c r="K107" s="127" t="s">
        <v>850</v>
      </c>
      <c r="L107" s="122" t="s">
        <v>825</v>
      </c>
      <c r="M107" s="122"/>
    </row>
    <row r="108" spans="4:13" x14ac:dyDescent="0.3">
      <c r="D108" s="127" t="s">
        <v>850</v>
      </c>
      <c r="E108" s="122" t="s">
        <v>825</v>
      </c>
      <c r="F108" s="122">
        <v>2</v>
      </c>
      <c r="K108" s="129"/>
      <c r="L108" s="147" t="s">
        <v>38</v>
      </c>
      <c r="M108" s="122">
        <v>2</v>
      </c>
    </row>
    <row r="109" spans="4:13" x14ac:dyDescent="0.3">
      <c r="D109" s="129"/>
      <c r="E109" s="147" t="s">
        <v>38</v>
      </c>
      <c r="F109" s="122"/>
      <c r="K109" s="293" t="s">
        <v>851</v>
      </c>
      <c r="L109" s="294"/>
      <c r="M109" s="122">
        <f>SUM(M103:M108)</f>
        <v>9</v>
      </c>
    </row>
    <row r="110" spans="4:13" x14ac:dyDescent="0.3">
      <c r="D110" s="293" t="s">
        <v>851</v>
      </c>
      <c r="E110" s="294"/>
      <c r="F110" s="122">
        <f>SUM(F104:F109)</f>
        <v>9</v>
      </c>
    </row>
    <row r="129" spans="4:13" x14ac:dyDescent="0.3">
      <c r="D129" s="293" t="s">
        <v>853</v>
      </c>
      <c r="E129" s="295"/>
      <c r="F129" s="294"/>
      <c r="K129" s="293" t="s">
        <v>852</v>
      </c>
      <c r="L129" s="295"/>
      <c r="M129" s="294"/>
    </row>
    <row r="130" spans="4:13" x14ac:dyDescent="0.3">
      <c r="D130" s="122" t="s">
        <v>842</v>
      </c>
      <c r="E130" s="122" t="s">
        <v>843</v>
      </c>
      <c r="F130" s="122" t="s">
        <v>821</v>
      </c>
      <c r="K130" s="122" t="s">
        <v>842</v>
      </c>
      <c r="L130" s="122" t="s">
        <v>843</v>
      </c>
      <c r="M130" s="122" t="s">
        <v>821</v>
      </c>
    </row>
    <row r="131" spans="4:13" x14ac:dyDescent="0.3">
      <c r="D131" s="123" t="s">
        <v>844</v>
      </c>
      <c r="E131" s="122" t="s">
        <v>845</v>
      </c>
      <c r="F131" s="122">
        <v>18</v>
      </c>
      <c r="K131" s="123" t="s">
        <v>844</v>
      </c>
      <c r="L131" s="122" t="s">
        <v>845</v>
      </c>
      <c r="M131" s="122">
        <v>34</v>
      </c>
    </row>
    <row r="132" spans="4:13" x14ac:dyDescent="0.3">
      <c r="D132" s="124" t="s">
        <v>846</v>
      </c>
      <c r="E132" s="122" t="s">
        <v>840</v>
      </c>
      <c r="F132" s="122"/>
      <c r="K132" s="124" t="s">
        <v>846</v>
      </c>
      <c r="L132" s="122" t="s">
        <v>840</v>
      </c>
      <c r="M132" s="122">
        <v>1</v>
      </c>
    </row>
    <row r="133" spans="4:13" x14ac:dyDescent="0.3">
      <c r="D133" s="125" t="s">
        <v>847</v>
      </c>
      <c r="E133" s="122" t="s">
        <v>848</v>
      </c>
      <c r="F133" s="122"/>
      <c r="K133" s="125" t="s">
        <v>847</v>
      </c>
      <c r="L133" s="122" t="s">
        <v>848</v>
      </c>
      <c r="M133" s="122">
        <v>4</v>
      </c>
    </row>
    <row r="134" spans="4:13" x14ac:dyDescent="0.3">
      <c r="D134" s="126" t="s">
        <v>849</v>
      </c>
      <c r="E134" s="122" t="s">
        <v>827</v>
      </c>
      <c r="F134" s="122">
        <v>5</v>
      </c>
      <c r="K134" s="126" t="s">
        <v>849</v>
      </c>
      <c r="L134" s="122" t="s">
        <v>827</v>
      </c>
      <c r="M134" s="122">
        <v>5</v>
      </c>
    </row>
    <row r="135" spans="4:13" x14ac:dyDescent="0.3">
      <c r="D135" s="127" t="s">
        <v>850</v>
      </c>
      <c r="E135" s="122" t="s">
        <v>825</v>
      </c>
      <c r="F135" s="122">
        <v>30</v>
      </c>
      <c r="K135" s="127" t="s">
        <v>850</v>
      </c>
      <c r="L135" s="122" t="s">
        <v>825</v>
      </c>
      <c r="M135" s="122">
        <v>2</v>
      </c>
    </row>
    <row r="136" spans="4:13" x14ac:dyDescent="0.3">
      <c r="D136" s="129"/>
      <c r="E136" s="147" t="s">
        <v>38</v>
      </c>
      <c r="F136" s="122">
        <v>1</v>
      </c>
      <c r="K136" s="129"/>
      <c r="L136" s="147" t="s">
        <v>38</v>
      </c>
      <c r="M136" s="122">
        <v>8</v>
      </c>
    </row>
    <row r="137" spans="4:13" x14ac:dyDescent="0.3">
      <c r="D137" s="293" t="s">
        <v>851</v>
      </c>
      <c r="E137" s="294"/>
      <c r="F137" s="122">
        <f>SUM(F131:F136)</f>
        <v>54</v>
      </c>
      <c r="K137" s="293" t="s">
        <v>851</v>
      </c>
      <c r="L137" s="294"/>
      <c r="M137" s="122">
        <f>SUM(M131:M136)</f>
        <v>54</v>
      </c>
    </row>
    <row r="164" spans="10:12" x14ac:dyDescent="0.3">
      <c r="J164" s="293" t="s">
        <v>852</v>
      </c>
      <c r="K164" s="295"/>
      <c r="L164" s="294"/>
    </row>
    <row r="165" spans="10:12" x14ac:dyDescent="0.3">
      <c r="J165" s="122" t="s">
        <v>842</v>
      </c>
      <c r="K165" s="122" t="s">
        <v>843</v>
      </c>
      <c r="L165" s="122" t="s">
        <v>821</v>
      </c>
    </row>
    <row r="166" spans="10:12" x14ac:dyDescent="0.3">
      <c r="J166" s="123" t="s">
        <v>844</v>
      </c>
      <c r="K166" s="122" t="s">
        <v>845</v>
      </c>
      <c r="L166" s="122">
        <v>13</v>
      </c>
    </row>
    <row r="167" spans="10:12" x14ac:dyDescent="0.3">
      <c r="J167" s="124" t="s">
        <v>846</v>
      </c>
      <c r="K167" s="122" t="s">
        <v>840</v>
      </c>
      <c r="L167" s="122">
        <v>0</v>
      </c>
    </row>
    <row r="168" spans="10:12" x14ac:dyDescent="0.3">
      <c r="J168" s="125" t="s">
        <v>847</v>
      </c>
      <c r="K168" s="122" t="s">
        <v>848</v>
      </c>
      <c r="L168" s="122">
        <v>4</v>
      </c>
    </row>
    <row r="169" spans="10:12" x14ac:dyDescent="0.3">
      <c r="J169" s="126" t="s">
        <v>849</v>
      </c>
      <c r="K169" s="122" t="s">
        <v>827</v>
      </c>
      <c r="L169" s="122">
        <v>0</v>
      </c>
    </row>
    <row r="170" spans="10:12" x14ac:dyDescent="0.3">
      <c r="J170" s="127" t="s">
        <v>850</v>
      </c>
      <c r="K170" s="122" t="s">
        <v>825</v>
      </c>
      <c r="L170" s="122">
        <v>5</v>
      </c>
    </row>
    <row r="171" spans="10:12" x14ac:dyDescent="0.3">
      <c r="J171" s="129"/>
      <c r="K171" s="198" t="s">
        <v>38</v>
      </c>
      <c r="L171" s="122">
        <v>0</v>
      </c>
    </row>
    <row r="172" spans="10:12" x14ac:dyDescent="0.3">
      <c r="J172" s="293" t="s">
        <v>851</v>
      </c>
      <c r="K172" s="294"/>
      <c r="L172" s="122">
        <f>SUM(L166:L171)</f>
        <v>22</v>
      </c>
    </row>
  </sheetData>
  <mergeCells count="22">
    <mergeCell ref="J164:L164"/>
    <mergeCell ref="J172:K172"/>
    <mergeCell ref="C21:E21"/>
    <mergeCell ref="C29:D29"/>
    <mergeCell ref="J21:L21"/>
    <mergeCell ref="J29:K29"/>
    <mergeCell ref="J47:L47"/>
    <mergeCell ref="J55:K55"/>
    <mergeCell ref="D47:F47"/>
    <mergeCell ref="D55:E55"/>
    <mergeCell ref="K75:M75"/>
    <mergeCell ref="K83:L83"/>
    <mergeCell ref="D75:F75"/>
    <mergeCell ref="D83:E83"/>
    <mergeCell ref="K137:L137"/>
    <mergeCell ref="D129:F129"/>
    <mergeCell ref="D137:E137"/>
    <mergeCell ref="K101:M101"/>
    <mergeCell ref="K109:L109"/>
    <mergeCell ref="D102:F102"/>
    <mergeCell ref="D110:E110"/>
    <mergeCell ref="K129:M1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L169"/>
  <sheetViews>
    <sheetView topLeftCell="A154" zoomScale="71" zoomScaleNormal="71" workbookViewId="0">
      <selection activeCell="D152" sqref="D152:D154"/>
    </sheetView>
  </sheetViews>
  <sheetFormatPr baseColWidth="10" defaultColWidth="9.109375" defaultRowHeight="13.8" x14ac:dyDescent="0.3"/>
  <cols>
    <col min="1" max="1" width="10.109375" style="2" customWidth="1"/>
    <col min="2" max="2" width="12.33203125" style="2" customWidth="1"/>
    <col min="3" max="3" width="19.5546875" style="2" customWidth="1"/>
    <col min="4" max="4" width="14" style="2" customWidth="1"/>
    <col min="5" max="5" width="12" style="2" customWidth="1"/>
    <col min="6" max="6" width="8.109375" style="2" customWidth="1"/>
    <col min="7" max="7" width="15.5546875" style="2" customWidth="1"/>
    <col min="8" max="8" width="25.88671875" style="2" customWidth="1"/>
    <col min="9" max="9" width="18.44140625" style="2" customWidth="1"/>
    <col min="10" max="10" width="19.5546875" style="2" customWidth="1"/>
    <col min="11" max="11" width="13.5546875" style="23" customWidth="1"/>
    <col min="12" max="12" width="13.33203125" style="53" customWidth="1"/>
    <col min="13" max="13" width="14" style="23" customWidth="1"/>
    <col min="14" max="14" width="21.44140625" style="2" customWidth="1"/>
    <col min="15" max="15" width="27.44140625" style="2" customWidth="1"/>
    <col min="16" max="16" width="12.109375" style="2" bestFit="1" customWidth="1"/>
    <col min="17" max="17" width="26" style="2" customWidth="1"/>
    <col min="18" max="18" width="134.5546875" style="2" customWidth="1"/>
    <col min="19" max="241" width="9.109375" style="2"/>
    <col min="242" max="242" width="21" style="2" customWidth="1"/>
    <col min="243" max="243" width="37.88671875" style="2" customWidth="1"/>
    <col min="244" max="244" width="33.44140625" style="2" customWidth="1"/>
    <col min="245" max="245" width="22" style="2" customWidth="1"/>
    <col min="246" max="246" width="21" style="2" customWidth="1"/>
    <col min="247" max="247" width="7.44140625" style="2" customWidth="1"/>
    <col min="248" max="248" width="7.5546875" style="2" customWidth="1"/>
    <col min="249" max="249" width="7.109375" style="2" customWidth="1"/>
    <col min="250" max="250" width="17.44140625" style="2" customWidth="1"/>
    <col min="251" max="251" width="22.88671875" style="2" customWidth="1"/>
    <col min="252" max="252" width="18.109375" style="2" customWidth="1"/>
    <col min="253" max="253" width="15.6640625" style="2" customWidth="1"/>
    <col min="254" max="254" width="15.33203125" style="2" customWidth="1"/>
    <col min="255" max="255" width="16.33203125" style="2" customWidth="1"/>
    <col min="256" max="256" width="16.88671875" style="2" customWidth="1"/>
    <col min="257" max="257" width="16.5546875" style="2" customWidth="1"/>
    <col min="258" max="258" width="15.88671875" style="2" customWidth="1"/>
    <col min="259" max="259" width="15.44140625" style="2" customWidth="1"/>
    <col min="260" max="260" width="18.109375" style="2" customWidth="1"/>
    <col min="261" max="261" width="12.88671875" style="2" customWidth="1"/>
    <col min="262" max="262" width="12.6640625" style="2" bestFit="1" customWidth="1"/>
    <col min="263" max="263" width="16.88671875" style="2" customWidth="1"/>
    <col min="264" max="497" width="9.109375" style="2"/>
    <col min="498" max="498" width="21" style="2" customWidth="1"/>
    <col min="499" max="499" width="37.88671875" style="2" customWidth="1"/>
    <col min="500" max="500" width="33.44140625" style="2" customWidth="1"/>
    <col min="501" max="501" width="22" style="2" customWidth="1"/>
    <col min="502" max="502" width="21" style="2" customWidth="1"/>
    <col min="503" max="503" width="7.44140625" style="2" customWidth="1"/>
    <col min="504" max="504" width="7.5546875" style="2" customWidth="1"/>
    <col min="505" max="505" width="7.109375" style="2" customWidth="1"/>
    <col min="506" max="506" width="17.44140625" style="2" customWidth="1"/>
    <col min="507" max="507" width="22.88671875" style="2" customWidth="1"/>
    <col min="508" max="508" width="18.109375" style="2" customWidth="1"/>
    <col min="509" max="509" width="15.6640625" style="2" customWidth="1"/>
    <col min="510" max="510" width="15.33203125" style="2" customWidth="1"/>
    <col min="511" max="511" width="16.33203125" style="2" customWidth="1"/>
    <col min="512" max="512" width="16.88671875" style="2" customWidth="1"/>
    <col min="513" max="513" width="16.5546875" style="2" customWidth="1"/>
    <col min="514" max="514" width="15.88671875" style="2" customWidth="1"/>
    <col min="515" max="515" width="15.44140625" style="2" customWidth="1"/>
    <col min="516" max="516" width="18.109375" style="2" customWidth="1"/>
    <col min="517" max="517" width="12.88671875" style="2" customWidth="1"/>
    <col min="518" max="518" width="12.6640625" style="2" bestFit="1" customWidth="1"/>
    <col min="519" max="519" width="16.88671875" style="2" customWidth="1"/>
    <col min="520" max="753" width="9.109375" style="2"/>
    <col min="754" max="754" width="21" style="2" customWidth="1"/>
    <col min="755" max="755" width="37.88671875" style="2" customWidth="1"/>
    <col min="756" max="756" width="33.44140625" style="2" customWidth="1"/>
    <col min="757" max="757" width="22" style="2" customWidth="1"/>
    <col min="758" max="758" width="21" style="2" customWidth="1"/>
    <col min="759" max="759" width="7.44140625" style="2" customWidth="1"/>
    <col min="760" max="760" width="7.5546875" style="2" customWidth="1"/>
    <col min="761" max="761" width="7.109375" style="2" customWidth="1"/>
    <col min="762" max="762" width="17.44140625" style="2" customWidth="1"/>
    <col min="763" max="763" width="22.88671875" style="2" customWidth="1"/>
    <col min="764" max="764" width="18.109375" style="2" customWidth="1"/>
    <col min="765" max="765" width="15.6640625" style="2" customWidth="1"/>
    <col min="766" max="766" width="15.33203125" style="2" customWidth="1"/>
    <col min="767" max="767" width="16.33203125" style="2" customWidth="1"/>
    <col min="768" max="768" width="16.88671875" style="2" customWidth="1"/>
    <col min="769" max="769" width="16.5546875" style="2" customWidth="1"/>
    <col min="770" max="770" width="15.88671875" style="2" customWidth="1"/>
    <col min="771" max="771" width="15.44140625" style="2" customWidth="1"/>
    <col min="772" max="772" width="18.109375" style="2" customWidth="1"/>
    <col min="773" max="773" width="12.88671875" style="2" customWidth="1"/>
    <col min="774" max="774" width="12.6640625" style="2" bestFit="1" customWidth="1"/>
    <col min="775" max="775" width="16.88671875" style="2" customWidth="1"/>
    <col min="776" max="1009" width="9.109375" style="2"/>
    <col min="1010" max="1010" width="21" style="2" customWidth="1"/>
    <col min="1011" max="1011" width="37.88671875" style="2" customWidth="1"/>
    <col min="1012" max="1012" width="33.44140625" style="2" customWidth="1"/>
    <col min="1013" max="1013" width="22" style="2" customWidth="1"/>
    <col min="1014" max="1014" width="21" style="2" customWidth="1"/>
    <col min="1015" max="1015" width="7.44140625" style="2" customWidth="1"/>
    <col min="1016" max="1016" width="7.5546875" style="2" customWidth="1"/>
    <col min="1017" max="1017" width="7.109375" style="2" customWidth="1"/>
    <col min="1018" max="1018" width="17.44140625" style="2" customWidth="1"/>
    <col min="1019" max="1019" width="22.88671875" style="2" customWidth="1"/>
    <col min="1020" max="1020" width="18.109375" style="2" customWidth="1"/>
    <col min="1021" max="1021" width="15.6640625" style="2" customWidth="1"/>
    <col min="1022" max="1022" width="15.33203125" style="2" customWidth="1"/>
    <col min="1023" max="1023" width="16.33203125" style="2" customWidth="1"/>
    <col min="1024" max="1024" width="16.88671875" style="2" customWidth="1"/>
    <col min="1025" max="1025" width="16.5546875" style="2" customWidth="1"/>
    <col min="1026" max="1026" width="15.88671875" style="2" customWidth="1"/>
    <col min="1027" max="1027" width="15.44140625" style="2" customWidth="1"/>
    <col min="1028" max="1028" width="18.109375" style="2" customWidth="1"/>
    <col min="1029" max="1029" width="12.88671875" style="2" customWidth="1"/>
    <col min="1030" max="1030" width="12.6640625" style="2" bestFit="1" customWidth="1"/>
    <col min="1031" max="1031" width="16.88671875" style="2" customWidth="1"/>
    <col min="1032" max="1265" width="9.109375" style="2"/>
    <col min="1266" max="1266" width="21" style="2" customWidth="1"/>
    <col min="1267" max="1267" width="37.88671875" style="2" customWidth="1"/>
    <col min="1268" max="1268" width="33.44140625" style="2" customWidth="1"/>
    <col min="1269" max="1269" width="22" style="2" customWidth="1"/>
    <col min="1270" max="1270" width="21" style="2" customWidth="1"/>
    <col min="1271" max="1271" width="7.44140625" style="2" customWidth="1"/>
    <col min="1272" max="1272" width="7.5546875" style="2" customWidth="1"/>
    <col min="1273" max="1273" width="7.109375" style="2" customWidth="1"/>
    <col min="1274" max="1274" width="17.44140625" style="2" customWidth="1"/>
    <col min="1275" max="1275" width="22.88671875" style="2" customWidth="1"/>
    <col min="1276" max="1276" width="18.109375" style="2" customWidth="1"/>
    <col min="1277" max="1277" width="15.6640625" style="2" customWidth="1"/>
    <col min="1278" max="1278" width="15.33203125" style="2" customWidth="1"/>
    <col min="1279" max="1279" width="16.33203125" style="2" customWidth="1"/>
    <col min="1280" max="1280" width="16.88671875" style="2" customWidth="1"/>
    <col min="1281" max="1281" width="16.5546875" style="2" customWidth="1"/>
    <col min="1282" max="1282" width="15.88671875" style="2" customWidth="1"/>
    <col min="1283" max="1283" width="15.44140625" style="2" customWidth="1"/>
    <col min="1284" max="1284" width="18.109375" style="2" customWidth="1"/>
    <col min="1285" max="1285" width="12.88671875" style="2" customWidth="1"/>
    <col min="1286" max="1286" width="12.6640625" style="2" bestFit="1" customWidth="1"/>
    <col min="1287" max="1287" width="16.88671875" style="2" customWidth="1"/>
    <col min="1288" max="1521" width="9.109375" style="2"/>
    <col min="1522" max="1522" width="21" style="2" customWidth="1"/>
    <col min="1523" max="1523" width="37.88671875" style="2" customWidth="1"/>
    <col min="1524" max="1524" width="33.44140625" style="2" customWidth="1"/>
    <col min="1525" max="1525" width="22" style="2" customWidth="1"/>
    <col min="1526" max="1526" width="21" style="2" customWidth="1"/>
    <col min="1527" max="1527" width="7.44140625" style="2" customWidth="1"/>
    <col min="1528" max="1528" width="7.5546875" style="2" customWidth="1"/>
    <col min="1529" max="1529" width="7.109375" style="2" customWidth="1"/>
    <col min="1530" max="1530" width="17.44140625" style="2" customWidth="1"/>
    <col min="1531" max="1531" width="22.88671875" style="2" customWidth="1"/>
    <col min="1532" max="1532" width="18.109375" style="2" customWidth="1"/>
    <col min="1533" max="1533" width="15.6640625" style="2" customWidth="1"/>
    <col min="1534" max="1534" width="15.33203125" style="2" customWidth="1"/>
    <col min="1535" max="1535" width="16.33203125" style="2" customWidth="1"/>
    <col min="1536" max="1536" width="16.88671875" style="2" customWidth="1"/>
    <col min="1537" max="1537" width="16.5546875" style="2" customWidth="1"/>
    <col min="1538" max="1538" width="15.88671875" style="2" customWidth="1"/>
    <col min="1539" max="1539" width="15.44140625" style="2" customWidth="1"/>
    <col min="1540" max="1540" width="18.109375" style="2" customWidth="1"/>
    <col min="1541" max="1541" width="12.88671875" style="2" customWidth="1"/>
    <col min="1542" max="1542" width="12.6640625" style="2" bestFit="1" customWidth="1"/>
    <col min="1543" max="1543" width="16.88671875" style="2" customWidth="1"/>
    <col min="1544" max="1777" width="9.109375" style="2"/>
    <col min="1778" max="1778" width="21" style="2" customWidth="1"/>
    <col min="1779" max="1779" width="37.88671875" style="2" customWidth="1"/>
    <col min="1780" max="1780" width="33.44140625" style="2" customWidth="1"/>
    <col min="1781" max="1781" width="22" style="2" customWidth="1"/>
    <col min="1782" max="1782" width="21" style="2" customWidth="1"/>
    <col min="1783" max="1783" width="7.44140625" style="2" customWidth="1"/>
    <col min="1784" max="1784" width="7.5546875" style="2" customWidth="1"/>
    <col min="1785" max="1785" width="7.109375" style="2" customWidth="1"/>
    <col min="1786" max="1786" width="17.44140625" style="2" customWidth="1"/>
    <col min="1787" max="1787" width="22.88671875" style="2" customWidth="1"/>
    <col min="1788" max="1788" width="18.109375" style="2" customWidth="1"/>
    <col min="1789" max="1789" width="15.6640625" style="2" customWidth="1"/>
    <col min="1790" max="1790" width="15.33203125" style="2" customWidth="1"/>
    <col min="1791" max="1791" width="16.33203125" style="2" customWidth="1"/>
    <col min="1792" max="1792" width="16.88671875" style="2" customWidth="1"/>
    <col min="1793" max="1793" width="16.5546875" style="2" customWidth="1"/>
    <col min="1794" max="1794" width="15.88671875" style="2" customWidth="1"/>
    <col min="1795" max="1795" width="15.44140625" style="2" customWidth="1"/>
    <col min="1796" max="1796" width="18.109375" style="2" customWidth="1"/>
    <col min="1797" max="1797" width="12.88671875" style="2" customWidth="1"/>
    <col min="1798" max="1798" width="12.6640625" style="2" bestFit="1" customWidth="1"/>
    <col min="1799" max="1799" width="16.88671875" style="2" customWidth="1"/>
    <col min="1800" max="2033" width="9.109375" style="2"/>
    <col min="2034" max="2034" width="21" style="2" customWidth="1"/>
    <col min="2035" max="2035" width="37.88671875" style="2" customWidth="1"/>
    <col min="2036" max="2036" width="33.44140625" style="2" customWidth="1"/>
    <col min="2037" max="2037" width="22" style="2" customWidth="1"/>
    <col min="2038" max="2038" width="21" style="2" customWidth="1"/>
    <col min="2039" max="2039" width="7.44140625" style="2" customWidth="1"/>
    <col min="2040" max="2040" width="7.5546875" style="2" customWidth="1"/>
    <col min="2041" max="2041" width="7.109375" style="2" customWidth="1"/>
    <col min="2042" max="2042" width="17.44140625" style="2" customWidth="1"/>
    <col min="2043" max="2043" width="22.88671875" style="2" customWidth="1"/>
    <col min="2044" max="2044" width="18.109375" style="2" customWidth="1"/>
    <col min="2045" max="2045" width="15.6640625" style="2" customWidth="1"/>
    <col min="2046" max="2046" width="15.33203125" style="2" customWidth="1"/>
    <col min="2047" max="2047" width="16.33203125" style="2" customWidth="1"/>
    <col min="2048" max="2048" width="16.88671875" style="2" customWidth="1"/>
    <col min="2049" max="2049" width="16.5546875" style="2" customWidth="1"/>
    <col min="2050" max="2050" width="15.88671875" style="2" customWidth="1"/>
    <col min="2051" max="2051" width="15.44140625" style="2" customWidth="1"/>
    <col min="2052" max="2052" width="18.109375" style="2" customWidth="1"/>
    <col min="2053" max="2053" width="12.88671875" style="2" customWidth="1"/>
    <col min="2054" max="2054" width="12.6640625" style="2" bestFit="1" customWidth="1"/>
    <col min="2055" max="2055" width="16.88671875" style="2" customWidth="1"/>
    <col min="2056" max="2289" width="9.109375" style="2"/>
    <col min="2290" max="2290" width="21" style="2" customWidth="1"/>
    <col min="2291" max="2291" width="37.88671875" style="2" customWidth="1"/>
    <col min="2292" max="2292" width="33.44140625" style="2" customWidth="1"/>
    <col min="2293" max="2293" width="22" style="2" customWidth="1"/>
    <col min="2294" max="2294" width="21" style="2" customWidth="1"/>
    <col min="2295" max="2295" width="7.44140625" style="2" customWidth="1"/>
    <col min="2296" max="2296" width="7.5546875" style="2" customWidth="1"/>
    <col min="2297" max="2297" width="7.109375" style="2" customWidth="1"/>
    <col min="2298" max="2298" width="17.44140625" style="2" customWidth="1"/>
    <col min="2299" max="2299" width="22.88671875" style="2" customWidth="1"/>
    <col min="2300" max="2300" width="18.109375" style="2" customWidth="1"/>
    <col min="2301" max="2301" width="15.6640625" style="2" customWidth="1"/>
    <col min="2302" max="2302" width="15.33203125" style="2" customWidth="1"/>
    <col min="2303" max="2303" width="16.33203125" style="2" customWidth="1"/>
    <col min="2304" max="2304" width="16.88671875" style="2" customWidth="1"/>
    <col min="2305" max="2305" width="16.5546875" style="2" customWidth="1"/>
    <col min="2306" max="2306" width="15.88671875" style="2" customWidth="1"/>
    <col min="2307" max="2307" width="15.44140625" style="2" customWidth="1"/>
    <col min="2308" max="2308" width="18.109375" style="2" customWidth="1"/>
    <col min="2309" max="2309" width="12.88671875" style="2" customWidth="1"/>
    <col min="2310" max="2310" width="12.6640625" style="2" bestFit="1" customWidth="1"/>
    <col min="2311" max="2311" width="16.88671875" style="2" customWidth="1"/>
    <col min="2312" max="2545" width="9.109375" style="2"/>
    <col min="2546" max="2546" width="21" style="2" customWidth="1"/>
    <col min="2547" max="2547" width="37.88671875" style="2" customWidth="1"/>
    <col min="2548" max="2548" width="33.44140625" style="2" customWidth="1"/>
    <col min="2549" max="2549" width="22" style="2" customWidth="1"/>
    <col min="2550" max="2550" width="21" style="2" customWidth="1"/>
    <col min="2551" max="2551" width="7.44140625" style="2" customWidth="1"/>
    <col min="2552" max="2552" width="7.5546875" style="2" customWidth="1"/>
    <col min="2553" max="2553" width="7.109375" style="2" customWidth="1"/>
    <col min="2554" max="2554" width="17.44140625" style="2" customWidth="1"/>
    <col min="2555" max="2555" width="22.88671875" style="2" customWidth="1"/>
    <col min="2556" max="2556" width="18.109375" style="2" customWidth="1"/>
    <col min="2557" max="2557" width="15.6640625" style="2" customWidth="1"/>
    <col min="2558" max="2558" width="15.33203125" style="2" customWidth="1"/>
    <col min="2559" max="2559" width="16.33203125" style="2" customWidth="1"/>
    <col min="2560" max="2560" width="16.88671875" style="2" customWidth="1"/>
    <col min="2561" max="2561" width="16.5546875" style="2" customWidth="1"/>
    <col min="2562" max="2562" width="15.88671875" style="2" customWidth="1"/>
    <col min="2563" max="2563" width="15.44140625" style="2" customWidth="1"/>
    <col min="2564" max="2564" width="18.109375" style="2" customWidth="1"/>
    <col min="2565" max="2565" width="12.88671875" style="2" customWidth="1"/>
    <col min="2566" max="2566" width="12.6640625" style="2" bestFit="1" customWidth="1"/>
    <col min="2567" max="2567" width="16.88671875" style="2" customWidth="1"/>
    <col min="2568" max="2801" width="9.109375" style="2"/>
    <col min="2802" max="2802" width="21" style="2" customWidth="1"/>
    <col min="2803" max="2803" width="37.88671875" style="2" customWidth="1"/>
    <col min="2804" max="2804" width="33.44140625" style="2" customWidth="1"/>
    <col min="2805" max="2805" width="22" style="2" customWidth="1"/>
    <col min="2806" max="2806" width="21" style="2" customWidth="1"/>
    <col min="2807" max="2807" width="7.44140625" style="2" customWidth="1"/>
    <col min="2808" max="2808" width="7.5546875" style="2" customWidth="1"/>
    <col min="2809" max="2809" width="7.109375" style="2" customWidth="1"/>
    <col min="2810" max="2810" width="17.44140625" style="2" customWidth="1"/>
    <col min="2811" max="2811" width="22.88671875" style="2" customWidth="1"/>
    <col min="2812" max="2812" width="18.109375" style="2" customWidth="1"/>
    <col min="2813" max="2813" width="15.6640625" style="2" customWidth="1"/>
    <col min="2814" max="2814" width="15.33203125" style="2" customWidth="1"/>
    <col min="2815" max="2815" width="16.33203125" style="2" customWidth="1"/>
    <col min="2816" max="2816" width="16.88671875" style="2" customWidth="1"/>
    <col min="2817" max="2817" width="16.5546875" style="2" customWidth="1"/>
    <col min="2818" max="2818" width="15.88671875" style="2" customWidth="1"/>
    <col min="2819" max="2819" width="15.44140625" style="2" customWidth="1"/>
    <col min="2820" max="2820" width="18.109375" style="2" customWidth="1"/>
    <col min="2821" max="2821" width="12.88671875" style="2" customWidth="1"/>
    <col min="2822" max="2822" width="12.6640625" style="2" bestFit="1" customWidth="1"/>
    <col min="2823" max="2823" width="16.88671875" style="2" customWidth="1"/>
    <col min="2824" max="3057" width="9.109375" style="2"/>
    <col min="3058" max="3058" width="21" style="2" customWidth="1"/>
    <col min="3059" max="3059" width="37.88671875" style="2" customWidth="1"/>
    <col min="3060" max="3060" width="33.44140625" style="2" customWidth="1"/>
    <col min="3061" max="3061" width="22" style="2" customWidth="1"/>
    <col min="3062" max="3062" width="21" style="2" customWidth="1"/>
    <col min="3063" max="3063" width="7.44140625" style="2" customWidth="1"/>
    <col min="3064" max="3064" width="7.5546875" style="2" customWidth="1"/>
    <col min="3065" max="3065" width="7.109375" style="2" customWidth="1"/>
    <col min="3066" max="3066" width="17.44140625" style="2" customWidth="1"/>
    <col min="3067" max="3067" width="22.88671875" style="2" customWidth="1"/>
    <col min="3068" max="3068" width="18.109375" style="2" customWidth="1"/>
    <col min="3069" max="3069" width="15.6640625" style="2" customWidth="1"/>
    <col min="3070" max="3070" width="15.33203125" style="2" customWidth="1"/>
    <col min="3071" max="3071" width="16.33203125" style="2" customWidth="1"/>
    <col min="3072" max="3072" width="16.88671875" style="2" customWidth="1"/>
    <col min="3073" max="3073" width="16.5546875" style="2" customWidth="1"/>
    <col min="3074" max="3074" width="15.88671875" style="2" customWidth="1"/>
    <col min="3075" max="3075" width="15.44140625" style="2" customWidth="1"/>
    <col min="3076" max="3076" width="18.109375" style="2" customWidth="1"/>
    <col min="3077" max="3077" width="12.88671875" style="2" customWidth="1"/>
    <col min="3078" max="3078" width="12.6640625" style="2" bestFit="1" customWidth="1"/>
    <col min="3079" max="3079" width="16.88671875" style="2" customWidth="1"/>
    <col min="3080" max="3313" width="9.109375" style="2"/>
    <col min="3314" max="3314" width="21" style="2" customWidth="1"/>
    <col min="3315" max="3315" width="37.88671875" style="2" customWidth="1"/>
    <col min="3316" max="3316" width="33.44140625" style="2" customWidth="1"/>
    <col min="3317" max="3317" width="22" style="2" customWidth="1"/>
    <col min="3318" max="3318" width="21" style="2" customWidth="1"/>
    <col min="3319" max="3319" width="7.44140625" style="2" customWidth="1"/>
    <col min="3320" max="3320" width="7.5546875" style="2" customWidth="1"/>
    <col min="3321" max="3321" width="7.109375" style="2" customWidth="1"/>
    <col min="3322" max="3322" width="17.44140625" style="2" customWidth="1"/>
    <col min="3323" max="3323" width="22.88671875" style="2" customWidth="1"/>
    <col min="3324" max="3324" width="18.109375" style="2" customWidth="1"/>
    <col min="3325" max="3325" width="15.6640625" style="2" customWidth="1"/>
    <col min="3326" max="3326" width="15.33203125" style="2" customWidth="1"/>
    <col min="3327" max="3327" width="16.33203125" style="2" customWidth="1"/>
    <col min="3328" max="3328" width="16.88671875" style="2" customWidth="1"/>
    <col min="3329" max="3329" width="16.5546875" style="2" customWidth="1"/>
    <col min="3330" max="3330" width="15.88671875" style="2" customWidth="1"/>
    <col min="3331" max="3331" width="15.44140625" style="2" customWidth="1"/>
    <col min="3332" max="3332" width="18.109375" style="2" customWidth="1"/>
    <col min="3333" max="3333" width="12.88671875" style="2" customWidth="1"/>
    <col min="3334" max="3334" width="12.6640625" style="2" bestFit="1" customWidth="1"/>
    <col min="3335" max="3335" width="16.88671875" style="2" customWidth="1"/>
    <col min="3336" max="3569" width="9.109375" style="2"/>
    <col min="3570" max="3570" width="21" style="2" customWidth="1"/>
    <col min="3571" max="3571" width="37.88671875" style="2" customWidth="1"/>
    <col min="3572" max="3572" width="33.44140625" style="2" customWidth="1"/>
    <col min="3573" max="3573" width="22" style="2" customWidth="1"/>
    <col min="3574" max="3574" width="21" style="2" customWidth="1"/>
    <col min="3575" max="3575" width="7.44140625" style="2" customWidth="1"/>
    <col min="3576" max="3576" width="7.5546875" style="2" customWidth="1"/>
    <col min="3577" max="3577" width="7.109375" style="2" customWidth="1"/>
    <col min="3578" max="3578" width="17.44140625" style="2" customWidth="1"/>
    <col min="3579" max="3579" width="22.88671875" style="2" customWidth="1"/>
    <col min="3580" max="3580" width="18.109375" style="2" customWidth="1"/>
    <col min="3581" max="3581" width="15.6640625" style="2" customWidth="1"/>
    <col min="3582" max="3582" width="15.33203125" style="2" customWidth="1"/>
    <col min="3583" max="3583" width="16.33203125" style="2" customWidth="1"/>
    <col min="3584" max="3584" width="16.88671875" style="2" customWidth="1"/>
    <col min="3585" max="3585" width="16.5546875" style="2" customWidth="1"/>
    <col min="3586" max="3586" width="15.88671875" style="2" customWidth="1"/>
    <col min="3587" max="3587" width="15.44140625" style="2" customWidth="1"/>
    <col min="3588" max="3588" width="18.109375" style="2" customWidth="1"/>
    <col min="3589" max="3589" width="12.88671875" style="2" customWidth="1"/>
    <col min="3590" max="3590" width="12.6640625" style="2" bestFit="1" customWidth="1"/>
    <col min="3591" max="3591" width="16.88671875" style="2" customWidth="1"/>
    <col min="3592" max="3825" width="9.109375" style="2"/>
    <col min="3826" max="3826" width="21" style="2" customWidth="1"/>
    <col min="3827" max="3827" width="37.88671875" style="2" customWidth="1"/>
    <col min="3828" max="3828" width="33.44140625" style="2" customWidth="1"/>
    <col min="3829" max="3829" width="22" style="2" customWidth="1"/>
    <col min="3830" max="3830" width="21" style="2" customWidth="1"/>
    <col min="3831" max="3831" width="7.44140625" style="2" customWidth="1"/>
    <col min="3832" max="3832" width="7.5546875" style="2" customWidth="1"/>
    <col min="3833" max="3833" width="7.109375" style="2" customWidth="1"/>
    <col min="3834" max="3834" width="17.44140625" style="2" customWidth="1"/>
    <col min="3835" max="3835" width="22.88671875" style="2" customWidth="1"/>
    <col min="3836" max="3836" width="18.109375" style="2" customWidth="1"/>
    <col min="3837" max="3837" width="15.6640625" style="2" customWidth="1"/>
    <col min="3838" max="3838" width="15.33203125" style="2" customWidth="1"/>
    <col min="3839" max="3839" width="16.33203125" style="2" customWidth="1"/>
    <col min="3840" max="3840" width="16.88671875" style="2" customWidth="1"/>
    <col min="3841" max="3841" width="16.5546875" style="2" customWidth="1"/>
    <col min="3842" max="3842" width="15.88671875" style="2" customWidth="1"/>
    <col min="3843" max="3843" width="15.44140625" style="2" customWidth="1"/>
    <col min="3844" max="3844" width="18.109375" style="2" customWidth="1"/>
    <col min="3845" max="3845" width="12.88671875" style="2" customWidth="1"/>
    <col min="3846" max="3846" width="12.6640625" style="2" bestFit="1" customWidth="1"/>
    <col min="3847" max="3847" width="16.88671875" style="2" customWidth="1"/>
    <col min="3848" max="4081" width="9.109375" style="2"/>
    <col min="4082" max="4082" width="21" style="2" customWidth="1"/>
    <col min="4083" max="4083" width="37.88671875" style="2" customWidth="1"/>
    <col min="4084" max="4084" width="33.44140625" style="2" customWidth="1"/>
    <col min="4085" max="4085" width="22" style="2" customWidth="1"/>
    <col min="4086" max="4086" width="21" style="2" customWidth="1"/>
    <col min="4087" max="4087" width="7.44140625" style="2" customWidth="1"/>
    <col min="4088" max="4088" width="7.5546875" style="2" customWidth="1"/>
    <col min="4089" max="4089" width="7.109375" style="2" customWidth="1"/>
    <col min="4090" max="4090" width="17.44140625" style="2" customWidth="1"/>
    <col min="4091" max="4091" width="22.88671875" style="2" customWidth="1"/>
    <col min="4092" max="4092" width="18.109375" style="2" customWidth="1"/>
    <col min="4093" max="4093" width="15.6640625" style="2" customWidth="1"/>
    <col min="4094" max="4094" width="15.33203125" style="2" customWidth="1"/>
    <col min="4095" max="4095" width="16.33203125" style="2" customWidth="1"/>
    <col min="4096" max="4096" width="16.88671875" style="2" customWidth="1"/>
    <col min="4097" max="4097" width="16.5546875" style="2" customWidth="1"/>
    <col min="4098" max="4098" width="15.88671875" style="2" customWidth="1"/>
    <col min="4099" max="4099" width="15.44140625" style="2" customWidth="1"/>
    <col min="4100" max="4100" width="18.109375" style="2" customWidth="1"/>
    <col min="4101" max="4101" width="12.88671875" style="2" customWidth="1"/>
    <col min="4102" max="4102" width="12.6640625" style="2" bestFit="1" customWidth="1"/>
    <col min="4103" max="4103" width="16.88671875" style="2" customWidth="1"/>
    <col min="4104" max="4337" width="9.109375" style="2"/>
    <col min="4338" max="4338" width="21" style="2" customWidth="1"/>
    <col min="4339" max="4339" width="37.88671875" style="2" customWidth="1"/>
    <col min="4340" max="4340" width="33.44140625" style="2" customWidth="1"/>
    <col min="4341" max="4341" width="22" style="2" customWidth="1"/>
    <col min="4342" max="4342" width="21" style="2" customWidth="1"/>
    <col min="4343" max="4343" width="7.44140625" style="2" customWidth="1"/>
    <col min="4344" max="4344" width="7.5546875" style="2" customWidth="1"/>
    <col min="4345" max="4345" width="7.109375" style="2" customWidth="1"/>
    <col min="4346" max="4346" width="17.44140625" style="2" customWidth="1"/>
    <col min="4347" max="4347" width="22.88671875" style="2" customWidth="1"/>
    <col min="4348" max="4348" width="18.109375" style="2" customWidth="1"/>
    <col min="4349" max="4349" width="15.6640625" style="2" customWidth="1"/>
    <col min="4350" max="4350" width="15.33203125" style="2" customWidth="1"/>
    <col min="4351" max="4351" width="16.33203125" style="2" customWidth="1"/>
    <col min="4352" max="4352" width="16.88671875" style="2" customWidth="1"/>
    <col min="4353" max="4353" width="16.5546875" style="2" customWidth="1"/>
    <col min="4354" max="4354" width="15.88671875" style="2" customWidth="1"/>
    <col min="4355" max="4355" width="15.44140625" style="2" customWidth="1"/>
    <col min="4356" max="4356" width="18.109375" style="2" customWidth="1"/>
    <col min="4357" max="4357" width="12.88671875" style="2" customWidth="1"/>
    <col min="4358" max="4358" width="12.6640625" style="2" bestFit="1" customWidth="1"/>
    <col min="4359" max="4359" width="16.88671875" style="2" customWidth="1"/>
    <col min="4360" max="4593" width="9.109375" style="2"/>
    <col min="4594" max="4594" width="21" style="2" customWidth="1"/>
    <col min="4595" max="4595" width="37.88671875" style="2" customWidth="1"/>
    <col min="4596" max="4596" width="33.44140625" style="2" customWidth="1"/>
    <col min="4597" max="4597" width="22" style="2" customWidth="1"/>
    <col min="4598" max="4598" width="21" style="2" customWidth="1"/>
    <col min="4599" max="4599" width="7.44140625" style="2" customWidth="1"/>
    <col min="4600" max="4600" width="7.5546875" style="2" customWidth="1"/>
    <col min="4601" max="4601" width="7.109375" style="2" customWidth="1"/>
    <col min="4602" max="4602" width="17.44140625" style="2" customWidth="1"/>
    <col min="4603" max="4603" width="22.88671875" style="2" customWidth="1"/>
    <col min="4604" max="4604" width="18.109375" style="2" customWidth="1"/>
    <col min="4605" max="4605" width="15.6640625" style="2" customWidth="1"/>
    <col min="4606" max="4606" width="15.33203125" style="2" customWidth="1"/>
    <col min="4607" max="4607" width="16.33203125" style="2" customWidth="1"/>
    <col min="4608" max="4608" width="16.88671875" style="2" customWidth="1"/>
    <col min="4609" max="4609" width="16.5546875" style="2" customWidth="1"/>
    <col min="4610" max="4610" width="15.88671875" style="2" customWidth="1"/>
    <col min="4611" max="4611" width="15.44140625" style="2" customWidth="1"/>
    <col min="4612" max="4612" width="18.109375" style="2" customWidth="1"/>
    <col min="4613" max="4613" width="12.88671875" style="2" customWidth="1"/>
    <col min="4614" max="4614" width="12.6640625" style="2" bestFit="1" customWidth="1"/>
    <col min="4615" max="4615" width="16.88671875" style="2" customWidth="1"/>
    <col min="4616" max="4849" width="9.109375" style="2"/>
    <col min="4850" max="4850" width="21" style="2" customWidth="1"/>
    <col min="4851" max="4851" width="37.88671875" style="2" customWidth="1"/>
    <col min="4852" max="4852" width="33.44140625" style="2" customWidth="1"/>
    <col min="4853" max="4853" width="22" style="2" customWidth="1"/>
    <col min="4854" max="4854" width="21" style="2" customWidth="1"/>
    <col min="4855" max="4855" width="7.44140625" style="2" customWidth="1"/>
    <col min="4856" max="4856" width="7.5546875" style="2" customWidth="1"/>
    <col min="4857" max="4857" width="7.109375" style="2" customWidth="1"/>
    <col min="4858" max="4858" width="17.44140625" style="2" customWidth="1"/>
    <col min="4859" max="4859" width="22.88671875" style="2" customWidth="1"/>
    <col min="4860" max="4860" width="18.109375" style="2" customWidth="1"/>
    <col min="4861" max="4861" width="15.6640625" style="2" customWidth="1"/>
    <col min="4862" max="4862" width="15.33203125" style="2" customWidth="1"/>
    <col min="4863" max="4863" width="16.33203125" style="2" customWidth="1"/>
    <col min="4864" max="4864" width="16.88671875" style="2" customWidth="1"/>
    <col min="4865" max="4865" width="16.5546875" style="2" customWidth="1"/>
    <col min="4866" max="4866" width="15.88671875" style="2" customWidth="1"/>
    <col min="4867" max="4867" width="15.44140625" style="2" customWidth="1"/>
    <col min="4868" max="4868" width="18.109375" style="2" customWidth="1"/>
    <col min="4869" max="4869" width="12.88671875" style="2" customWidth="1"/>
    <col min="4870" max="4870" width="12.6640625" style="2" bestFit="1" customWidth="1"/>
    <col min="4871" max="4871" width="16.88671875" style="2" customWidth="1"/>
    <col min="4872" max="5105" width="9.109375" style="2"/>
    <col min="5106" max="5106" width="21" style="2" customWidth="1"/>
    <col min="5107" max="5107" width="37.88671875" style="2" customWidth="1"/>
    <col min="5108" max="5108" width="33.44140625" style="2" customWidth="1"/>
    <col min="5109" max="5109" width="22" style="2" customWidth="1"/>
    <col min="5110" max="5110" width="21" style="2" customWidth="1"/>
    <col min="5111" max="5111" width="7.44140625" style="2" customWidth="1"/>
    <col min="5112" max="5112" width="7.5546875" style="2" customWidth="1"/>
    <col min="5113" max="5113" width="7.109375" style="2" customWidth="1"/>
    <col min="5114" max="5114" width="17.44140625" style="2" customWidth="1"/>
    <col min="5115" max="5115" width="22.88671875" style="2" customWidth="1"/>
    <col min="5116" max="5116" width="18.109375" style="2" customWidth="1"/>
    <col min="5117" max="5117" width="15.6640625" style="2" customWidth="1"/>
    <col min="5118" max="5118" width="15.33203125" style="2" customWidth="1"/>
    <col min="5119" max="5119" width="16.33203125" style="2" customWidth="1"/>
    <col min="5120" max="5120" width="16.88671875" style="2" customWidth="1"/>
    <col min="5121" max="5121" width="16.5546875" style="2" customWidth="1"/>
    <col min="5122" max="5122" width="15.88671875" style="2" customWidth="1"/>
    <col min="5123" max="5123" width="15.44140625" style="2" customWidth="1"/>
    <col min="5124" max="5124" width="18.109375" style="2" customWidth="1"/>
    <col min="5125" max="5125" width="12.88671875" style="2" customWidth="1"/>
    <col min="5126" max="5126" width="12.6640625" style="2" bestFit="1" customWidth="1"/>
    <col min="5127" max="5127" width="16.88671875" style="2" customWidth="1"/>
    <col min="5128" max="5361" width="9.109375" style="2"/>
    <col min="5362" max="5362" width="21" style="2" customWidth="1"/>
    <col min="5363" max="5363" width="37.88671875" style="2" customWidth="1"/>
    <col min="5364" max="5364" width="33.44140625" style="2" customWidth="1"/>
    <col min="5365" max="5365" width="22" style="2" customWidth="1"/>
    <col min="5366" max="5366" width="21" style="2" customWidth="1"/>
    <col min="5367" max="5367" width="7.44140625" style="2" customWidth="1"/>
    <col min="5368" max="5368" width="7.5546875" style="2" customWidth="1"/>
    <col min="5369" max="5369" width="7.109375" style="2" customWidth="1"/>
    <col min="5370" max="5370" width="17.44140625" style="2" customWidth="1"/>
    <col min="5371" max="5371" width="22.88671875" style="2" customWidth="1"/>
    <col min="5372" max="5372" width="18.109375" style="2" customWidth="1"/>
    <col min="5373" max="5373" width="15.6640625" style="2" customWidth="1"/>
    <col min="5374" max="5374" width="15.33203125" style="2" customWidth="1"/>
    <col min="5375" max="5375" width="16.33203125" style="2" customWidth="1"/>
    <col min="5376" max="5376" width="16.88671875" style="2" customWidth="1"/>
    <col min="5377" max="5377" width="16.5546875" style="2" customWidth="1"/>
    <col min="5378" max="5378" width="15.88671875" style="2" customWidth="1"/>
    <col min="5379" max="5379" width="15.44140625" style="2" customWidth="1"/>
    <col min="5380" max="5380" width="18.109375" style="2" customWidth="1"/>
    <col min="5381" max="5381" width="12.88671875" style="2" customWidth="1"/>
    <col min="5382" max="5382" width="12.6640625" style="2" bestFit="1" customWidth="1"/>
    <col min="5383" max="5383" width="16.88671875" style="2" customWidth="1"/>
    <col min="5384" max="5617" width="9.109375" style="2"/>
    <col min="5618" max="5618" width="21" style="2" customWidth="1"/>
    <col min="5619" max="5619" width="37.88671875" style="2" customWidth="1"/>
    <col min="5620" max="5620" width="33.44140625" style="2" customWidth="1"/>
    <col min="5621" max="5621" width="22" style="2" customWidth="1"/>
    <col min="5622" max="5622" width="21" style="2" customWidth="1"/>
    <col min="5623" max="5623" width="7.44140625" style="2" customWidth="1"/>
    <col min="5624" max="5624" width="7.5546875" style="2" customWidth="1"/>
    <col min="5625" max="5625" width="7.109375" style="2" customWidth="1"/>
    <col min="5626" max="5626" width="17.44140625" style="2" customWidth="1"/>
    <col min="5627" max="5627" width="22.88671875" style="2" customWidth="1"/>
    <col min="5628" max="5628" width="18.109375" style="2" customWidth="1"/>
    <col min="5629" max="5629" width="15.6640625" style="2" customWidth="1"/>
    <col min="5630" max="5630" width="15.33203125" style="2" customWidth="1"/>
    <col min="5631" max="5631" width="16.33203125" style="2" customWidth="1"/>
    <col min="5632" max="5632" width="16.88671875" style="2" customWidth="1"/>
    <col min="5633" max="5633" width="16.5546875" style="2" customWidth="1"/>
    <col min="5634" max="5634" width="15.88671875" style="2" customWidth="1"/>
    <col min="5635" max="5635" width="15.44140625" style="2" customWidth="1"/>
    <col min="5636" max="5636" width="18.109375" style="2" customWidth="1"/>
    <col min="5637" max="5637" width="12.88671875" style="2" customWidth="1"/>
    <col min="5638" max="5638" width="12.6640625" style="2" bestFit="1" customWidth="1"/>
    <col min="5639" max="5639" width="16.88671875" style="2" customWidth="1"/>
    <col min="5640" max="5873" width="9.109375" style="2"/>
    <col min="5874" max="5874" width="21" style="2" customWidth="1"/>
    <col min="5875" max="5875" width="37.88671875" style="2" customWidth="1"/>
    <col min="5876" max="5876" width="33.44140625" style="2" customWidth="1"/>
    <col min="5877" max="5877" width="22" style="2" customWidth="1"/>
    <col min="5878" max="5878" width="21" style="2" customWidth="1"/>
    <col min="5879" max="5879" width="7.44140625" style="2" customWidth="1"/>
    <col min="5880" max="5880" width="7.5546875" style="2" customWidth="1"/>
    <col min="5881" max="5881" width="7.109375" style="2" customWidth="1"/>
    <col min="5882" max="5882" width="17.44140625" style="2" customWidth="1"/>
    <col min="5883" max="5883" width="22.88671875" style="2" customWidth="1"/>
    <col min="5884" max="5884" width="18.109375" style="2" customWidth="1"/>
    <col min="5885" max="5885" width="15.6640625" style="2" customWidth="1"/>
    <col min="5886" max="5886" width="15.33203125" style="2" customWidth="1"/>
    <col min="5887" max="5887" width="16.33203125" style="2" customWidth="1"/>
    <col min="5888" max="5888" width="16.88671875" style="2" customWidth="1"/>
    <col min="5889" max="5889" width="16.5546875" style="2" customWidth="1"/>
    <col min="5890" max="5890" width="15.88671875" style="2" customWidth="1"/>
    <col min="5891" max="5891" width="15.44140625" style="2" customWidth="1"/>
    <col min="5892" max="5892" width="18.109375" style="2" customWidth="1"/>
    <col min="5893" max="5893" width="12.88671875" style="2" customWidth="1"/>
    <col min="5894" max="5894" width="12.6640625" style="2" bestFit="1" customWidth="1"/>
    <col min="5895" max="5895" width="16.88671875" style="2" customWidth="1"/>
    <col min="5896" max="6129" width="9.109375" style="2"/>
    <col min="6130" max="6130" width="21" style="2" customWidth="1"/>
    <col min="6131" max="6131" width="37.88671875" style="2" customWidth="1"/>
    <col min="6132" max="6132" width="33.44140625" style="2" customWidth="1"/>
    <col min="6133" max="6133" width="22" style="2" customWidth="1"/>
    <col min="6134" max="6134" width="21" style="2" customWidth="1"/>
    <col min="6135" max="6135" width="7.44140625" style="2" customWidth="1"/>
    <col min="6136" max="6136" width="7.5546875" style="2" customWidth="1"/>
    <col min="6137" max="6137" width="7.109375" style="2" customWidth="1"/>
    <col min="6138" max="6138" width="17.44140625" style="2" customWidth="1"/>
    <col min="6139" max="6139" width="22.88671875" style="2" customWidth="1"/>
    <col min="6140" max="6140" width="18.109375" style="2" customWidth="1"/>
    <col min="6141" max="6141" width="15.6640625" style="2" customWidth="1"/>
    <col min="6142" max="6142" width="15.33203125" style="2" customWidth="1"/>
    <col min="6143" max="6143" width="16.33203125" style="2" customWidth="1"/>
    <col min="6144" max="6144" width="16.88671875" style="2" customWidth="1"/>
    <col min="6145" max="6145" width="16.5546875" style="2" customWidth="1"/>
    <col min="6146" max="6146" width="15.88671875" style="2" customWidth="1"/>
    <col min="6147" max="6147" width="15.44140625" style="2" customWidth="1"/>
    <col min="6148" max="6148" width="18.109375" style="2" customWidth="1"/>
    <col min="6149" max="6149" width="12.88671875" style="2" customWidth="1"/>
    <col min="6150" max="6150" width="12.6640625" style="2" bestFit="1" customWidth="1"/>
    <col min="6151" max="6151" width="16.88671875" style="2" customWidth="1"/>
    <col min="6152" max="6385" width="9.109375" style="2"/>
    <col min="6386" max="6386" width="21" style="2" customWidth="1"/>
    <col min="6387" max="6387" width="37.88671875" style="2" customWidth="1"/>
    <col min="6388" max="6388" width="33.44140625" style="2" customWidth="1"/>
    <col min="6389" max="6389" width="22" style="2" customWidth="1"/>
    <col min="6390" max="6390" width="21" style="2" customWidth="1"/>
    <col min="6391" max="6391" width="7.44140625" style="2" customWidth="1"/>
    <col min="6392" max="6392" width="7.5546875" style="2" customWidth="1"/>
    <col min="6393" max="6393" width="7.109375" style="2" customWidth="1"/>
    <col min="6394" max="6394" width="17.44140625" style="2" customWidth="1"/>
    <col min="6395" max="6395" width="22.88671875" style="2" customWidth="1"/>
    <col min="6396" max="6396" width="18.109375" style="2" customWidth="1"/>
    <col min="6397" max="6397" width="15.6640625" style="2" customWidth="1"/>
    <col min="6398" max="6398" width="15.33203125" style="2" customWidth="1"/>
    <col min="6399" max="6399" width="16.33203125" style="2" customWidth="1"/>
    <col min="6400" max="6400" width="16.88671875" style="2" customWidth="1"/>
    <col min="6401" max="6401" width="16.5546875" style="2" customWidth="1"/>
    <col min="6402" max="6402" width="15.88671875" style="2" customWidth="1"/>
    <col min="6403" max="6403" width="15.44140625" style="2" customWidth="1"/>
    <col min="6404" max="6404" width="18.109375" style="2" customWidth="1"/>
    <col min="6405" max="6405" width="12.88671875" style="2" customWidth="1"/>
    <col min="6406" max="6406" width="12.6640625" style="2" bestFit="1" customWidth="1"/>
    <col min="6407" max="6407" width="16.88671875" style="2" customWidth="1"/>
    <col min="6408" max="6641" width="9.109375" style="2"/>
    <col min="6642" max="6642" width="21" style="2" customWidth="1"/>
    <col min="6643" max="6643" width="37.88671875" style="2" customWidth="1"/>
    <col min="6644" max="6644" width="33.44140625" style="2" customWidth="1"/>
    <col min="6645" max="6645" width="22" style="2" customWidth="1"/>
    <col min="6646" max="6646" width="21" style="2" customWidth="1"/>
    <col min="6647" max="6647" width="7.44140625" style="2" customWidth="1"/>
    <col min="6648" max="6648" width="7.5546875" style="2" customWidth="1"/>
    <col min="6649" max="6649" width="7.109375" style="2" customWidth="1"/>
    <col min="6650" max="6650" width="17.44140625" style="2" customWidth="1"/>
    <col min="6651" max="6651" width="22.88671875" style="2" customWidth="1"/>
    <col min="6652" max="6652" width="18.109375" style="2" customWidth="1"/>
    <col min="6653" max="6653" width="15.6640625" style="2" customWidth="1"/>
    <col min="6654" max="6654" width="15.33203125" style="2" customWidth="1"/>
    <col min="6655" max="6655" width="16.33203125" style="2" customWidth="1"/>
    <col min="6656" max="6656" width="16.88671875" style="2" customWidth="1"/>
    <col min="6657" max="6657" width="16.5546875" style="2" customWidth="1"/>
    <col min="6658" max="6658" width="15.88671875" style="2" customWidth="1"/>
    <col min="6659" max="6659" width="15.44140625" style="2" customWidth="1"/>
    <col min="6660" max="6660" width="18.109375" style="2" customWidth="1"/>
    <col min="6661" max="6661" width="12.88671875" style="2" customWidth="1"/>
    <col min="6662" max="6662" width="12.6640625" style="2" bestFit="1" customWidth="1"/>
    <col min="6663" max="6663" width="16.88671875" style="2" customWidth="1"/>
    <col min="6664" max="6897" width="9.109375" style="2"/>
    <col min="6898" max="6898" width="21" style="2" customWidth="1"/>
    <col min="6899" max="6899" width="37.88671875" style="2" customWidth="1"/>
    <col min="6900" max="6900" width="33.44140625" style="2" customWidth="1"/>
    <col min="6901" max="6901" width="22" style="2" customWidth="1"/>
    <col min="6902" max="6902" width="21" style="2" customWidth="1"/>
    <col min="6903" max="6903" width="7.44140625" style="2" customWidth="1"/>
    <col min="6904" max="6904" width="7.5546875" style="2" customWidth="1"/>
    <col min="6905" max="6905" width="7.109375" style="2" customWidth="1"/>
    <col min="6906" max="6906" width="17.44140625" style="2" customWidth="1"/>
    <col min="6907" max="6907" width="22.88671875" style="2" customWidth="1"/>
    <col min="6908" max="6908" width="18.109375" style="2" customWidth="1"/>
    <col min="6909" max="6909" width="15.6640625" style="2" customWidth="1"/>
    <col min="6910" max="6910" width="15.33203125" style="2" customWidth="1"/>
    <col min="6911" max="6911" width="16.33203125" style="2" customWidth="1"/>
    <col min="6912" max="6912" width="16.88671875" style="2" customWidth="1"/>
    <col min="6913" max="6913" width="16.5546875" style="2" customWidth="1"/>
    <col min="6914" max="6914" width="15.88671875" style="2" customWidth="1"/>
    <col min="6915" max="6915" width="15.44140625" style="2" customWidth="1"/>
    <col min="6916" max="6916" width="18.109375" style="2" customWidth="1"/>
    <col min="6917" max="6917" width="12.88671875" style="2" customWidth="1"/>
    <col min="6918" max="6918" width="12.6640625" style="2" bestFit="1" customWidth="1"/>
    <col min="6919" max="6919" width="16.88671875" style="2" customWidth="1"/>
    <col min="6920" max="7153" width="9.109375" style="2"/>
    <col min="7154" max="7154" width="21" style="2" customWidth="1"/>
    <col min="7155" max="7155" width="37.88671875" style="2" customWidth="1"/>
    <col min="7156" max="7156" width="33.44140625" style="2" customWidth="1"/>
    <col min="7157" max="7157" width="22" style="2" customWidth="1"/>
    <col min="7158" max="7158" width="21" style="2" customWidth="1"/>
    <col min="7159" max="7159" width="7.44140625" style="2" customWidth="1"/>
    <col min="7160" max="7160" width="7.5546875" style="2" customWidth="1"/>
    <col min="7161" max="7161" width="7.109375" style="2" customWidth="1"/>
    <col min="7162" max="7162" width="17.44140625" style="2" customWidth="1"/>
    <col min="7163" max="7163" width="22.88671875" style="2" customWidth="1"/>
    <col min="7164" max="7164" width="18.109375" style="2" customWidth="1"/>
    <col min="7165" max="7165" width="15.6640625" style="2" customWidth="1"/>
    <col min="7166" max="7166" width="15.33203125" style="2" customWidth="1"/>
    <col min="7167" max="7167" width="16.33203125" style="2" customWidth="1"/>
    <col min="7168" max="7168" width="16.88671875" style="2" customWidth="1"/>
    <col min="7169" max="7169" width="16.5546875" style="2" customWidth="1"/>
    <col min="7170" max="7170" width="15.88671875" style="2" customWidth="1"/>
    <col min="7171" max="7171" width="15.44140625" style="2" customWidth="1"/>
    <col min="7172" max="7172" width="18.109375" style="2" customWidth="1"/>
    <col min="7173" max="7173" width="12.88671875" style="2" customWidth="1"/>
    <col min="7174" max="7174" width="12.6640625" style="2" bestFit="1" customWidth="1"/>
    <col min="7175" max="7175" width="16.88671875" style="2" customWidth="1"/>
    <col min="7176" max="7409" width="9.109375" style="2"/>
    <col min="7410" max="7410" width="21" style="2" customWidth="1"/>
    <col min="7411" max="7411" width="37.88671875" style="2" customWidth="1"/>
    <col min="7412" max="7412" width="33.44140625" style="2" customWidth="1"/>
    <col min="7413" max="7413" width="22" style="2" customWidth="1"/>
    <col min="7414" max="7414" width="21" style="2" customWidth="1"/>
    <col min="7415" max="7415" width="7.44140625" style="2" customWidth="1"/>
    <col min="7416" max="7416" width="7.5546875" style="2" customWidth="1"/>
    <col min="7417" max="7417" width="7.109375" style="2" customWidth="1"/>
    <col min="7418" max="7418" width="17.44140625" style="2" customWidth="1"/>
    <col min="7419" max="7419" width="22.88671875" style="2" customWidth="1"/>
    <col min="7420" max="7420" width="18.109375" style="2" customWidth="1"/>
    <col min="7421" max="7421" width="15.6640625" style="2" customWidth="1"/>
    <col min="7422" max="7422" width="15.33203125" style="2" customWidth="1"/>
    <col min="7423" max="7423" width="16.33203125" style="2" customWidth="1"/>
    <col min="7424" max="7424" width="16.88671875" style="2" customWidth="1"/>
    <col min="7425" max="7425" width="16.5546875" style="2" customWidth="1"/>
    <col min="7426" max="7426" width="15.88671875" style="2" customWidth="1"/>
    <col min="7427" max="7427" width="15.44140625" style="2" customWidth="1"/>
    <col min="7428" max="7428" width="18.109375" style="2" customWidth="1"/>
    <col min="7429" max="7429" width="12.88671875" style="2" customWidth="1"/>
    <col min="7430" max="7430" width="12.6640625" style="2" bestFit="1" customWidth="1"/>
    <col min="7431" max="7431" width="16.88671875" style="2" customWidth="1"/>
    <col min="7432" max="7665" width="9.109375" style="2"/>
    <col min="7666" max="7666" width="21" style="2" customWidth="1"/>
    <col min="7667" max="7667" width="37.88671875" style="2" customWidth="1"/>
    <col min="7668" max="7668" width="33.44140625" style="2" customWidth="1"/>
    <col min="7669" max="7669" width="22" style="2" customWidth="1"/>
    <col min="7670" max="7670" width="21" style="2" customWidth="1"/>
    <col min="7671" max="7671" width="7.44140625" style="2" customWidth="1"/>
    <col min="7672" max="7672" width="7.5546875" style="2" customWidth="1"/>
    <col min="7673" max="7673" width="7.109375" style="2" customWidth="1"/>
    <col min="7674" max="7674" width="17.44140625" style="2" customWidth="1"/>
    <col min="7675" max="7675" width="22.88671875" style="2" customWidth="1"/>
    <col min="7676" max="7676" width="18.109375" style="2" customWidth="1"/>
    <col min="7677" max="7677" width="15.6640625" style="2" customWidth="1"/>
    <col min="7678" max="7678" width="15.33203125" style="2" customWidth="1"/>
    <col min="7679" max="7679" width="16.33203125" style="2" customWidth="1"/>
    <col min="7680" max="7680" width="16.88671875" style="2" customWidth="1"/>
    <col min="7681" max="7681" width="16.5546875" style="2" customWidth="1"/>
    <col min="7682" max="7682" width="15.88671875" style="2" customWidth="1"/>
    <col min="7683" max="7683" width="15.44140625" style="2" customWidth="1"/>
    <col min="7684" max="7684" width="18.109375" style="2" customWidth="1"/>
    <col min="7685" max="7685" width="12.88671875" style="2" customWidth="1"/>
    <col min="7686" max="7686" width="12.6640625" style="2" bestFit="1" customWidth="1"/>
    <col min="7687" max="7687" width="16.88671875" style="2" customWidth="1"/>
    <col min="7688" max="7921" width="9.109375" style="2"/>
    <col min="7922" max="7922" width="21" style="2" customWidth="1"/>
    <col min="7923" max="7923" width="37.88671875" style="2" customWidth="1"/>
    <col min="7924" max="7924" width="33.44140625" style="2" customWidth="1"/>
    <col min="7925" max="7925" width="22" style="2" customWidth="1"/>
    <col min="7926" max="7926" width="21" style="2" customWidth="1"/>
    <col min="7927" max="7927" width="7.44140625" style="2" customWidth="1"/>
    <col min="7928" max="7928" width="7.5546875" style="2" customWidth="1"/>
    <col min="7929" max="7929" width="7.109375" style="2" customWidth="1"/>
    <col min="7930" max="7930" width="17.44140625" style="2" customWidth="1"/>
    <col min="7931" max="7931" width="22.88671875" style="2" customWidth="1"/>
    <col min="7932" max="7932" width="18.109375" style="2" customWidth="1"/>
    <col min="7933" max="7933" width="15.6640625" style="2" customWidth="1"/>
    <col min="7934" max="7934" width="15.33203125" style="2" customWidth="1"/>
    <col min="7935" max="7935" width="16.33203125" style="2" customWidth="1"/>
    <col min="7936" max="7936" width="16.88671875" style="2" customWidth="1"/>
    <col min="7937" max="7937" width="16.5546875" style="2" customWidth="1"/>
    <col min="7938" max="7938" width="15.88671875" style="2" customWidth="1"/>
    <col min="7939" max="7939" width="15.44140625" style="2" customWidth="1"/>
    <col min="7940" max="7940" width="18.109375" style="2" customWidth="1"/>
    <col min="7941" max="7941" width="12.88671875" style="2" customWidth="1"/>
    <col min="7942" max="7942" width="12.6640625" style="2" bestFit="1" customWidth="1"/>
    <col min="7943" max="7943" width="16.88671875" style="2" customWidth="1"/>
    <col min="7944" max="8177" width="9.109375" style="2"/>
    <col min="8178" max="8178" width="21" style="2" customWidth="1"/>
    <col min="8179" max="8179" width="37.88671875" style="2" customWidth="1"/>
    <col min="8180" max="8180" width="33.44140625" style="2" customWidth="1"/>
    <col min="8181" max="8181" width="22" style="2" customWidth="1"/>
    <col min="8182" max="8182" width="21" style="2" customWidth="1"/>
    <col min="8183" max="8183" width="7.44140625" style="2" customWidth="1"/>
    <col min="8184" max="8184" width="7.5546875" style="2" customWidth="1"/>
    <col min="8185" max="8185" width="7.109375" style="2" customWidth="1"/>
    <col min="8186" max="8186" width="17.44140625" style="2" customWidth="1"/>
    <col min="8187" max="8187" width="22.88671875" style="2" customWidth="1"/>
    <col min="8188" max="8188" width="18.109375" style="2" customWidth="1"/>
    <col min="8189" max="8189" width="15.6640625" style="2" customWidth="1"/>
    <col min="8190" max="8190" width="15.33203125" style="2" customWidth="1"/>
    <col min="8191" max="8191" width="16.33203125" style="2" customWidth="1"/>
    <col min="8192" max="8192" width="16.88671875" style="2" customWidth="1"/>
    <col min="8193" max="8193" width="16.5546875" style="2" customWidth="1"/>
    <col min="8194" max="8194" width="15.88671875" style="2" customWidth="1"/>
    <col min="8195" max="8195" width="15.44140625" style="2" customWidth="1"/>
    <col min="8196" max="8196" width="18.109375" style="2" customWidth="1"/>
    <col min="8197" max="8197" width="12.88671875" style="2" customWidth="1"/>
    <col min="8198" max="8198" width="12.6640625" style="2" bestFit="1" customWidth="1"/>
    <col min="8199" max="8199" width="16.88671875" style="2" customWidth="1"/>
    <col min="8200" max="8433" width="9.109375" style="2"/>
    <col min="8434" max="8434" width="21" style="2" customWidth="1"/>
    <col min="8435" max="8435" width="37.88671875" style="2" customWidth="1"/>
    <col min="8436" max="8436" width="33.44140625" style="2" customWidth="1"/>
    <col min="8437" max="8437" width="22" style="2" customWidth="1"/>
    <col min="8438" max="8438" width="21" style="2" customWidth="1"/>
    <col min="8439" max="8439" width="7.44140625" style="2" customWidth="1"/>
    <col min="8440" max="8440" width="7.5546875" style="2" customWidth="1"/>
    <col min="8441" max="8441" width="7.109375" style="2" customWidth="1"/>
    <col min="8442" max="8442" width="17.44140625" style="2" customWidth="1"/>
    <col min="8443" max="8443" width="22.88671875" style="2" customWidth="1"/>
    <col min="8444" max="8444" width="18.109375" style="2" customWidth="1"/>
    <col min="8445" max="8445" width="15.6640625" style="2" customWidth="1"/>
    <col min="8446" max="8446" width="15.33203125" style="2" customWidth="1"/>
    <col min="8447" max="8447" width="16.33203125" style="2" customWidth="1"/>
    <col min="8448" max="8448" width="16.88671875" style="2" customWidth="1"/>
    <col min="8449" max="8449" width="16.5546875" style="2" customWidth="1"/>
    <col min="8450" max="8450" width="15.88671875" style="2" customWidth="1"/>
    <col min="8451" max="8451" width="15.44140625" style="2" customWidth="1"/>
    <col min="8452" max="8452" width="18.109375" style="2" customWidth="1"/>
    <col min="8453" max="8453" width="12.88671875" style="2" customWidth="1"/>
    <col min="8454" max="8454" width="12.6640625" style="2" bestFit="1" customWidth="1"/>
    <col min="8455" max="8455" width="16.88671875" style="2" customWidth="1"/>
    <col min="8456" max="8689" width="9.109375" style="2"/>
    <col min="8690" max="8690" width="21" style="2" customWidth="1"/>
    <col min="8691" max="8691" width="37.88671875" style="2" customWidth="1"/>
    <col min="8692" max="8692" width="33.44140625" style="2" customWidth="1"/>
    <col min="8693" max="8693" width="22" style="2" customWidth="1"/>
    <col min="8694" max="8694" width="21" style="2" customWidth="1"/>
    <col min="8695" max="8695" width="7.44140625" style="2" customWidth="1"/>
    <col min="8696" max="8696" width="7.5546875" style="2" customWidth="1"/>
    <col min="8697" max="8697" width="7.109375" style="2" customWidth="1"/>
    <col min="8698" max="8698" width="17.44140625" style="2" customWidth="1"/>
    <col min="8699" max="8699" width="22.88671875" style="2" customWidth="1"/>
    <col min="8700" max="8700" width="18.109375" style="2" customWidth="1"/>
    <col min="8701" max="8701" width="15.6640625" style="2" customWidth="1"/>
    <col min="8702" max="8702" width="15.33203125" style="2" customWidth="1"/>
    <col min="8703" max="8703" width="16.33203125" style="2" customWidth="1"/>
    <col min="8704" max="8704" width="16.88671875" style="2" customWidth="1"/>
    <col min="8705" max="8705" width="16.5546875" style="2" customWidth="1"/>
    <col min="8706" max="8706" width="15.88671875" style="2" customWidth="1"/>
    <col min="8707" max="8707" width="15.44140625" style="2" customWidth="1"/>
    <col min="8708" max="8708" width="18.109375" style="2" customWidth="1"/>
    <col min="8709" max="8709" width="12.88671875" style="2" customWidth="1"/>
    <col min="8710" max="8710" width="12.6640625" style="2" bestFit="1" customWidth="1"/>
    <col min="8711" max="8711" width="16.88671875" style="2" customWidth="1"/>
    <col min="8712" max="8945" width="9.109375" style="2"/>
    <col min="8946" max="8946" width="21" style="2" customWidth="1"/>
    <col min="8947" max="8947" width="37.88671875" style="2" customWidth="1"/>
    <col min="8948" max="8948" width="33.44140625" style="2" customWidth="1"/>
    <col min="8949" max="8949" width="22" style="2" customWidth="1"/>
    <col min="8950" max="8950" width="21" style="2" customWidth="1"/>
    <col min="8951" max="8951" width="7.44140625" style="2" customWidth="1"/>
    <col min="8952" max="8952" width="7.5546875" style="2" customWidth="1"/>
    <col min="8953" max="8953" width="7.109375" style="2" customWidth="1"/>
    <col min="8954" max="8954" width="17.44140625" style="2" customWidth="1"/>
    <col min="8955" max="8955" width="22.88671875" style="2" customWidth="1"/>
    <col min="8956" max="8956" width="18.109375" style="2" customWidth="1"/>
    <col min="8957" max="8957" width="15.6640625" style="2" customWidth="1"/>
    <col min="8958" max="8958" width="15.33203125" style="2" customWidth="1"/>
    <col min="8959" max="8959" width="16.33203125" style="2" customWidth="1"/>
    <col min="8960" max="8960" width="16.88671875" style="2" customWidth="1"/>
    <col min="8961" max="8961" width="16.5546875" style="2" customWidth="1"/>
    <col min="8962" max="8962" width="15.88671875" style="2" customWidth="1"/>
    <col min="8963" max="8963" width="15.44140625" style="2" customWidth="1"/>
    <col min="8964" max="8964" width="18.109375" style="2" customWidth="1"/>
    <col min="8965" max="8965" width="12.88671875" style="2" customWidth="1"/>
    <col min="8966" max="8966" width="12.6640625" style="2" bestFit="1" customWidth="1"/>
    <col min="8967" max="8967" width="16.88671875" style="2" customWidth="1"/>
    <col min="8968" max="9201" width="9.109375" style="2"/>
    <col min="9202" max="9202" width="21" style="2" customWidth="1"/>
    <col min="9203" max="9203" width="37.88671875" style="2" customWidth="1"/>
    <col min="9204" max="9204" width="33.44140625" style="2" customWidth="1"/>
    <col min="9205" max="9205" width="22" style="2" customWidth="1"/>
    <col min="9206" max="9206" width="21" style="2" customWidth="1"/>
    <col min="9207" max="9207" width="7.44140625" style="2" customWidth="1"/>
    <col min="9208" max="9208" width="7.5546875" style="2" customWidth="1"/>
    <col min="9209" max="9209" width="7.109375" style="2" customWidth="1"/>
    <col min="9210" max="9210" width="17.44140625" style="2" customWidth="1"/>
    <col min="9211" max="9211" width="22.88671875" style="2" customWidth="1"/>
    <col min="9212" max="9212" width="18.109375" style="2" customWidth="1"/>
    <col min="9213" max="9213" width="15.6640625" style="2" customWidth="1"/>
    <col min="9214" max="9214" width="15.33203125" style="2" customWidth="1"/>
    <col min="9215" max="9215" width="16.33203125" style="2" customWidth="1"/>
    <col min="9216" max="9216" width="16.88671875" style="2" customWidth="1"/>
    <col min="9217" max="9217" width="16.5546875" style="2" customWidth="1"/>
    <col min="9218" max="9218" width="15.88671875" style="2" customWidth="1"/>
    <col min="9219" max="9219" width="15.44140625" style="2" customWidth="1"/>
    <col min="9220" max="9220" width="18.109375" style="2" customWidth="1"/>
    <col min="9221" max="9221" width="12.88671875" style="2" customWidth="1"/>
    <col min="9222" max="9222" width="12.6640625" style="2" bestFit="1" customWidth="1"/>
    <col min="9223" max="9223" width="16.88671875" style="2" customWidth="1"/>
    <col min="9224" max="9457" width="9.109375" style="2"/>
    <col min="9458" max="9458" width="21" style="2" customWidth="1"/>
    <col min="9459" max="9459" width="37.88671875" style="2" customWidth="1"/>
    <col min="9460" max="9460" width="33.44140625" style="2" customWidth="1"/>
    <col min="9461" max="9461" width="22" style="2" customWidth="1"/>
    <col min="9462" max="9462" width="21" style="2" customWidth="1"/>
    <col min="9463" max="9463" width="7.44140625" style="2" customWidth="1"/>
    <col min="9464" max="9464" width="7.5546875" style="2" customWidth="1"/>
    <col min="9465" max="9465" width="7.109375" style="2" customWidth="1"/>
    <col min="9466" max="9466" width="17.44140625" style="2" customWidth="1"/>
    <col min="9467" max="9467" width="22.88671875" style="2" customWidth="1"/>
    <col min="9468" max="9468" width="18.109375" style="2" customWidth="1"/>
    <col min="9469" max="9469" width="15.6640625" style="2" customWidth="1"/>
    <col min="9470" max="9470" width="15.33203125" style="2" customWidth="1"/>
    <col min="9471" max="9471" width="16.33203125" style="2" customWidth="1"/>
    <col min="9472" max="9472" width="16.88671875" style="2" customWidth="1"/>
    <col min="9473" max="9473" width="16.5546875" style="2" customWidth="1"/>
    <col min="9474" max="9474" width="15.88671875" style="2" customWidth="1"/>
    <col min="9475" max="9475" width="15.44140625" style="2" customWidth="1"/>
    <col min="9476" max="9476" width="18.109375" style="2" customWidth="1"/>
    <col min="9477" max="9477" width="12.88671875" style="2" customWidth="1"/>
    <col min="9478" max="9478" width="12.6640625" style="2" bestFit="1" customWidth="1"/>
    <col min="9479" max="9479" width="16.88671875" style="2" customWidth="1"/>
    <col min="9480" max="9713" width="9.109375" style="2"/>
    <col min="9714" max="9714" width="21" style="2" customWidth="1"/>
    <col min="9715" max="9715" width="37.88671875" style="2" customWidth="1"/>
    <col min="9716" max="9716" width="33.44140625" style="2" customWidth="1"/>
    <col min="9717" max="9717" width="22" style="2" customWidth="1"/>
    <col min="9718" max="9718" width="21" style="2" customWidth="1"/>
    <col min="9719" max="9719" width="7.44140625" style="2" customWidth="1"/>
    <col min="9720" max="9720" width="7.5546875" style="2" customWidth="1"/>
    <col min="9721" max="9721" width="7.109375" style="2" customWidth="1"/>
    <col min="9722" max="9722" width="17.44140625" style="2" customWidth="1"/>
    <col min="9723" max="9723" width="22.88671875" style="2" customWidth="1"/>
    <col min="9724" max="9724" width="18.109375" style="2" customWidth="1"/>
    <col min="9725" max="9725" width="15.6640625" style="2" customWidth="1"/>
    <col min="9726" max="9726" width="15.33203125" style="2" customWidth="1"/>
    <col min="9727" max="9727" width="16.33203125" style="2" customWidth="1"/>
    <col min="9728" max="9728" width="16.88671875" style="2" customWidth="1"/>
    <col min="9729" max="9729" width="16.5546875" style="2" customWidth="1"/>
    <col min="9730" max="9730" width="15.88671875" style="2" customWidth="1"/>
    <col min="9731" max="9731" width="15.44140625" style="2" customWidth="1"/>
    <col min="9732" max="9732" width="18.109375" style="2" customWidth="1"/>
    <col min="9733" max="9733" width="12.88671875" style="2" customWidth="1"/>
    <col min="9734" max="9734" width="12.6640625" style="2" bestFit="1" customWidth="1"/>
    <col min="9735" max="9735" width="16.88671875" style="2" customWidth="1"/>
    <col min="9736" max="9969" width="9.109375" style="2"/>
    <col min="9970" max="9970" width="21" style="2" customWidth="1"/>
    <col min="9971" max="9971" width="37.88671875" style="2" customWidth="1"/>
    <col min="9972" max="9972" width="33.44140625" style="2" customWidth="1"/>
    <col min="9973" max="9973" width="22" style="2" customWidth="1"/>
    <col min="9974" max="9974" width="21" style="2" customWidth="1"/>
    <col min="9975" max="9975" width="7.44140625" style="2" customWidth="1"/>
    <col min="9976" max="9976" width="7.5546875" style="2" customWidth="1"/>
    <col min="9977" max="9977" width="7.109375" style="2" customWidth="1"/>
    <col min="9978" max="9978" width="17.44140625" style="2" customWidth="1"/>
    <col min="9979" max="9979" width="22.88671875" style="2" customWidth="1"/>
    <col min="9980" max="9980" width="18.109375" style="2" customWidth="1"/>
    <col min="9981" max="9981" width="15.6640625" style="2" customWidth="1"/>
    <col min="9982" max="9982" width="15.33203125" style="2" customWidth="1"/>
    <col min="9983" max="9983" width="16.33203125" style="2" customWidth="1"/>
    <col min="9984" max="9984" width="16.88671875" style="2" customWidth="1"/>
    <col min="9985" max="9985" width="16.5546875" style="2" customWidth="1"/>
    <col min="9986" max="9986" width="15.88671875" style="2" customWidth="1"/>
    <col min="9987" max="9987" width="15.44140625" style="2" customWidth="1"/>
    <col min="9988" max="9988" width="18.109375" style="2" customWidth="1"/>
    <col min="9989" max="9989" width="12.88671875" style="2" customWidth="1"/>
    <col min="9990" max="9990" width="12.6640625" style="2" bestFit="1" customWidth="1"/>
    <col min="9991" max="9991" width="16.88671875" style="2" customWidth="1"/>
    <col min="9992" max="10225" width="9.109375" style="2"/>
    <col min="10226" max="10226" width="21" style="2" customWidth="1"/>
    <col min="10227" max="10227" width="37.88671875" style="2" customWidth="1"/>
    <col min="10228" max="10228" width="33.44140625" style="2" customWidth="1"/>
    <col min="10229" max="10229" width="22" style="2" customWidth="1"/>
    <col min="10230" max="10230" width="21" style="2" customWidth="1"/>
    <col min="10231" max="10231" width="7.44140625" style="2" customWidth="1"/>
    <col min="10232" max="10232" width="7.5546875" style="2" customWidth="1"/>
    <col min="10233" max="10233" width="7.109375" style="2" customWidth="1"/>
    <col min="10234" max="10234" width="17.44140625" style="2" customWidth="1"/>
    <col min="10235" max="10235" width="22.88671875" style="2" customWidth="1"/>
    <col min="10236" max="10236" width="18.109375" style="2" customWidth="1"/>
    <col min="10237" max="10237" width="15.6640625" style="2" customWidth="1"/>
    <col min="10238" max="10238" width="15.33203125" style="2" customWidth="1"/>
    <col min="10239" max="10239" width="16.33203125" style="2" customWidth="1"/>
    <col min="10240" max="10240" width="16.88671875" style="2" customWidth="1"/>
    <col min="10241" max="10241" width="16.5546875" style="2" customWidth="1"/>
    <col min="10242" max="10242" width="15.88671875" style="2" customWidth="1"/>
    <col min="10243" max="10243" width="15.44140625" style="2" customWidth="1"/>
    <col min="10244" max="10244" width="18.109375" style="2" customWidth="1"/>
    <col min="10245" max="10245" width="12.88671875" style="2" customWidth="1"/>
    <col min="10246" max="10246" width="12.6640625" style="2" bestFit="1" customWidth="1"/>
    <col min="10247" max="10247" width="16.88671875" style="2" customWidth="1"/>
    <col min="10248" max="10481" width="9.109375" style="2"/>
    <col min="10482" max="10482" width="21" style="2" customWidth="1"/>
    <col min="10483" max="10483" width="37.88671875" style="2" customWidth="1"/>
    <col min="10484" max="10484" width="33.44140625" style="2" customWidth="1"/>
    <col min="10485" max="10485" width="22" style="2" customWidth="1"/>
    <col min="10486" max="10486" width="21" style="2" customWidth="1"/>
    <col min="10487" max="10487" width="7.44140625" style="2" customWidth="1"/>
    <col min="10488" max="10488" width="7.5546875" style="2" customWidth="1"/>
    <col min="10489" max="10489" width="7.109375" style="2" customWidth="1"/>
    <col min="10490" max="10490" width="17.44140625" style="2" customWidth="1"/>
    <col min="10491" max="10491" width="22.88671875" style="2" customWidth="1"/>
    <col min="10492" max="10492" width="18.109375" style="2" customWidth="1"/>
    <col min="10493" max="10493" width="15.6640625" style="2" customWidth="1"/>
    <col min="10494" max="10494" width="15.33203125" style="2" customWidth="1"/>
    <col min="10495" max="10495" width="16.33203125" style="2" customWidth="1"/>
    <col min="10496" max="10496" width="16.88671875" style="2" customWidth="1"/>
    <col min="10497" max="10497" width="16.5546875" style="2" customWidth="1"/>
    <col min="10498" max="10498" width="15.88671875" style="2" customWidth="1"/>
    <col min="10499" max="10499" width="15.44140625" style="2" customWidth="1"/>
    <col min="10500" max="10500" width="18.109375" style="2" customWidth="1"/>
    <col min="10501" max="10501" width="12.88671875" style="2" customWidth="1"/>
    <col min="10502" max="10502" width="12.6640625" style="2" bestFit="1" customWidth="1"/>
    <col min="10503" max="10503" width="16.88671875" style="2" customWidth="1"/>
    <col min="10504" max="10737" width="9.109375" style="2"/>
    <col min="10738" max="10738" width="21" style="2" customWidth="1"/>
    <col min="10739" max="10739" width="37.88671875" style="2" customWidth="1"/>
    <col min="10740" max="10740" width="33.44140625" style="2" customWidth="1"/>
    <col min="10741" max="10741" width="22" style="2" customWidth="1"/>
    <col min="10742" max="10742" width="21" style="2" customWidth="1"/>
    <col min="10743" max="10743" width="7.44140625" style="2" customWidth="1"/>
    <col min="10744" max="10744" width="7.5546875" style="2" customWidth="1"/>
    <col min="10745" max="10745" width="7.109375" style="2" customWidth="1"/>
    <col min="10746" max="10746" width="17.44140625" style="2" customWidth="1"/>
    <col min="10747" max="10747" width="22.88671875" style="2" customWidth="1"/>
    <col min="10748" max="10748" width="18.109375" style="2" customWidth="1"/>
    <col min="10749" max="10749" width="15.6640625" style="2" customWidth="1"/>
    <col min="10750" max="10750" width="15.33203125" style="2" customWidth="1"/>
    <col min="10751" max="10751" width="16.33203125" style="2" customWidth="1"/>
    <col min="10752" max="10752" width="16.88671875" style="2" customWidth="1"/>
    <col min="10753" max="10753" width="16.5546875" style="2" customWidth="1"/>
    <col min="10754" max="10754" width="15.88671875" style="2" customWidth="1"/>
    <col min="10755" max="10755" width="15.44140625" style="2" customWidth="1"/>
    <col min="10756" max="10756" width="18.109375" style="2" customWidth="1"/>
    <col min="10757" max="10757" width="12.88671875" style="2" customWidth="1"/>
    <col min="10758" max="10758" width="12.6640625" style="2" bestFit="1" customWidth="1"/>
    <col min="10759" max="10759" width="16.88671875" style="2" customWidth="1"/>
    <col min="10760" max="10993" width="9.109375" style="2"/>
    <col min="10994" max="10994" width="21" style="2" customWidth="1"/>
    <col min="10995" max="10995" width="37.88671875" style="2" customWidth="1"/>
    <col min="10996" max="10996" width="33.44140625" style="2" customWidth="1"/>
    <col min="10997" max="10997" width="22" style="2" customWidth="1"/>
    <col min="10998" max="10998" width="21" style="2" customWidth="1"/>
    <col min="10999" max="10999" width="7.44140625" style="2" customWidth="1"/>
    <col min="11000" max="11000" width="7.5546875" style="2" customWidth="1"/>
    <col min="11001" max="11001" width="7.109375" style="2" customWidth="1"/>
    <col min="11002" max="11002" width="17.44140625" style="2" customWidth="1"/>
    <col min="11003" max="11003" width="22.88671875" style="2" customWidth="1"/>
    <col min="11004" max="11004" width="18.109375" style="2" customWidth="1"/>
    <col min="11005" max="11005" width="15.6640625" style="2" customWidth="1"/>
    <col min="11006" max="11006" width="15.33203125" style="2" customWidth="1"/>
    <col min="11007" max="11007" width="16.33203125" style="2" customWidth="1"/>
    <col min="11008" max="11008" width="16.88671875" style="2" customWidth="1"/>
    <col min="11009" max="11009" width="16.5546875" style="2" customWidth="1"/>
    <col min="11010" max="11010" width="15.88671875" style="2" customWidth="1"/>
    <col min="11011" max="11011" width="15.44140625" style="2" customWidth="1"/>
    <col min="11012" max="11012" width="18.109375" style="2" customWidth="1"/>
    <col min="11013" max="11013" width="12.88671875" style="2" customWidth="1"/>
    <col min="11014" max="11014" width="12.6640625" style="2" bestFit="1" customWidth="1"/>
    <col min="11015" max="11015" width="16.88671875" style="2" customWidth="1"/>
    <col min="11016" max="11249" width="9.109375" style="2"/>
    <col min="11250" max="11250" width="21" style="2" customWidth="1"/>
    <col min="11251" max="11251" width="37.88671875" style="2" customWidth="1"/>
    <col min="11252" max="11252" width="33.44140625" style="2" customWidth="1"/>
    <col min="11253" max="11253" width="22" style="2" customWidth="1"/>
    <col min="11254" max="11254" width="21" style="2" customWidth="1"/>
    <col min="11255" max="11255" width="7.44140625" style="2" customWidth="1"/>
    <col min="11256" max="11256" width="7.5546875" style="2" customWidth="1"/>
    <col min="11257" max="11257" width="7.109375" style="2" customWidth="1"/>
    <col min="11258" max="11258" width="17.44140625" style="2" customWidth="1"/>
    <col min="11259" max="11259" width="22.88671875" style="2" customWidth="1"/>
    <col min="11260" max="11260" width="18.109375" style="2" customWidth="1"/>
    <col min="11261" max="11261" width="15.6640625" style="2" customWidth="1"/>
    <col min="11262" max="11262" width="15.33203125" style="2" customWidth="1"/>
    <col min="11263" max="11263" width="16.33203125" style="2" customWidth="1"/>
    <col min="11264" max="11264" width="16.88671875" style="2" customWidth="1"/>
    <col min="11265" max="11265" width="16.5546875" style="2" customWidth="1"/>
    <col min="11266" max="11266" width="15.88671875" style="2" customWidth="1"/>
    <col min="11267" max="11267" width="15.44140625" style="2" customWidth="1"/>
    <col min="11268" max="11268" width="18.109375" style="2" customWidth="1"/>
    <col min="11269" max="11269" width="12.88671875" style="2" customWidth="1"/>
    <col min="11270" max="11270" width="12.6640625" style="2" bestFit="1" customWidth="1"/>
    <col min="11271" max="11271" width="16.88671875" style="2" customWidth="1"/>
    <col min="11272" max="11505" width="9.109375" style="2"/>
    <col min="11506" max="11506" width="21" style="2" customWidth="1"/>
    <col min="11507" max="11507" width="37.88671875" style="2" customWidth="1"/>
    <col min="11508" max="11508" width="33.44140625" style="2" customWidth="1"/>
    <col min="11509" max="11509" width="22" style="2" customWidth="1"/>
    <col min="11510" max="11510" width="21" style="2" customWidth="1"/>
    <col min="11511" max="11511" width="7.44140625" style="2" customWidth="1"/>
    <col min="11512" max="11512" width="7.5546875" style="2" customWidth="1"/>
    <col min="11513" max="11513" width="7.109375" style="2" customWidth="1"/>
    <col min="11514" max="11514" width="17.44140625" style="2" customWidth="1"/>
    <col min="11515" max="11515" width="22.88671875" style="2" customWidth="1"/>
    <col min="11516" max="11516" width="18.109375" style="2" customWidth="1"/>
    <col min="11517" max="11517" width="15.6640625" style="2" customWidth="1"/>
    <col min="11518" max="11518" width="15.33203125" style="2" customWidth="1"/>
    <col min="11519" max="11519" width="16.33203125" style="2" customWidth="1"/>
    <col min="11520" max="11520" width="16.88671875" style="2" customWidth="1"/>
    <col min="11521" max="11521" width="16.5546875" style="2" customWidth="1"/>
    <col min="11522" max="11522" width="15.88671875" style="2" customWidth="1"/>
    <col min="11523" max="11523" width="15.44140625" style="2" customWidth="1"/>
    <col min="11524" max="11524" width="18.109375" style="2" customWidth="1"/>
    <col min="11525" max="11525" width="12.88671875" style="2" customWidth="1"/>
    <col min="11526" max="11526" width="12.6640625" style="2" bestFit="1" customWidth="1"/>
    <col min="11527" max="11527" width="16.88671875" style="2" customWidth="1"/>
    <col min="11528" max="11761" width="9.109375" style="2"/>
    <col min="11762" max="11762" width="21" style="2" customWidth="1"/>
    <col min="11763" max="11763" width="37.88671875" style="2" customWidth="1"/>
    <col min="11764" max="11764" width="33.44140625" style="2" customWidth="1"/>
    <col min="11765" max="11765" width="22" style="2" customWidth="1"/>
    <col min="11766" max="11766" width="21" style="2" customWidth="1"/>
    <col min="11767" max="11767" width="7.44140625" style="2" customWidth="1"/>
    <col min="11768" max="11768" width="7.5546875" style="2" customWidth="1"/>
    <col min="11769" max="11769" width="7.109375" style="2" customWidth="1"/>
    <col min="11770" max="11770" width="17.44140625" style="2" customWidth="1"/>
    <col min="11771" max="11771" width="22.88671875" style="2" customWidth="1"/>
    <col min="11772" max="11772" width="18.109375" style="2" customWidth="1"/>
    <col min="11773" max="11773" width="15.6640625" style="2" customWidth="1"/>
    <col min="11774" max="11774" width="15.33203125" style="2" customWidth="1"/>
    <col min="11775" max="11775" width="16.33203125" style="2" customWidth="1"/>
    <col min="11776" max="11776" width="16.88671875" style="2" customWidth="1"/>
    <col min="11777" max="11777" width="16.5546875" style="2" customWidth="1"/>
    <col min="11778" max="11778" width="15.88671875" style="2" customWidth="1"/>
    <col min="11779" max="11779" width="15.44140625" style="2" customWidth="1"/>
    <col min="11780" max="11780" width="18.109375" style="2" customWidth="1"/>
    <col min="11781" max="11781" width="12.88671875" style="2" customWidth="1"/>
    <col min="11782" max="11782" width="12.6640625" style="2" bestFit="1" customWidth="1"/>
    <col min="11783" max="11783" width="16.88671875" style="2" customWidth="1"/>
    <col min="11784" max="12017" width="9.109375" style="2"/>
    <col min="12018" max="12018" width="21" style="2" customWidth="1"/>
    <col min="12019" max="12019" width="37.88671875" style="2" customWidth="1"/>
    <col min="12020" max="12020" width="33.44140625" style="2" customWidth="1"/>
    <col min="12021" max="12021" width="22" style="2" customWidth="1"/>
    <col min="12022" max="12022" width="21" style="2" customWidth="1"/>
    <col min="12023" max="12023" width="7.44140625" style="2" customWidth="1"/>
    <col min="12024" max="12024" width="7.5546875" style="2" customWidth="1"/>
    <col min="12025" max="12025" width="7.109375" style="2" customWidth="1"/>
    <col min="12026" max="12026" width="17.44140625" style="2" customWidth="1"/>
    <col min="12027" max="12027" width="22.88671875" style="2" customWidth="1"/>
    <col min="12028" max="12028" width="18.109375" style="2" customWidth="1"/>
    <col min="12029" max="12029" width="15.6640625" style="2" customWidth="1"/>
    <col min="12030" max="12030" width="15.33203125" style="2" customWidth="1"/>
    <col min="12031" max="12031" width="16.33203125" style="2" customWidth="1"/>
    <col min="12032" max="12032" width="16.88671875" style="2" customWidth="1"/>
    <col min="12033" max="12033" width="16.5546875" style="2" customWidth="1"/>
    <col min="12034" max="12034" width="15.88671875" style="2" customWidth="1"/>
    <col min="12035" max="12035" width="15.44140625" style="2" customWidth="1"/>
    <col min="12036" max="12036" width="18.109375" style="2" customWidth="1"/>
    <col min="12037" max="12037" width="12.88671875" style="2" customWidth="1"/>
    <col min="12038" max="12038" width="12.6640625" style="2" bestFit="1" customWidth="1"/>
    <col min="12039" max="12039" width="16.88671875" style="2" customWidth="1"/>
    <col min="12040" max="12273" width="9.109375" style="2"/>
    <col min="12274" max="12274" width="21" style="2" customWidth="1"/>
    <col min="12275" max="12275" width="37.88671875" style="2" customWidth="1"/>
    <col min="12276" max="12276" width="33.44140625" style="2" customWidth="1"/>
    <col min="12277" max="12277" width="22" style="2" customWidth="1"/>
    <col min="12278" max="12278" width="21" style="2" customWidth="1"/>
    <col min="12279" max="12279" width="7.44140625" style="2" customWidth="1"/>
    <col min="12280" max="12280" width="7.5546875" style="2" customWidth="1"/>
    <col min="12281" max="12281" width="7.109375" style="2" customWidth="1"/>
    <col min="12282" max="12282" width="17.44140625" style="2" customWidth="1"/>
    <col min="12283" max="12283" width="22.88671875" style="2" customWidth="1"/>
    <col min="12284" max="12284" width="18.109375" style="2" customWidth="1"/>
    <col min="12285" max="12285" width="15.6640625" style="2" customWidth="1"/>
    <col min="12286" max="12286" width="15.33203125" style="2" customWidth="1"/>
    <col min="12287" max="12287" width="16.33203125" style="2" customWidth="1"/>
    <col min="12288" max="12288" width="16.88671875" style="2" customWidth="1"/>
    <col min="12289" max="12289" width="16.5546875" style="2" customWidth="1"/>
    <col min="12290" max="12290" width="15.88671875" style="2" customWidth="1"/>
    <col min="12291" max="12291" width="15.44140625" style="2" customWidth="1"/>
    <col min="12292" max="12292" width="18.109375" style="2" customWidth="1"/>
    <col min="12293" max="12293" width="12.88671875" style="2" customWidth="1"/>
    <col min="12294" max="12294" width="12.6640625" style="2" bestFit="1" customWidth="1"/>
    <col min="12295" max="12295" width="16.88671875" style="2" customWidth="1"/>
    <col min="12296" max="12529" width="9.109375" style="2"/>
    <col min="12530" max="12530" width="21" style="2" customWidth="1"/>
    <col min="12531" max="12531" width="37.88671875" style="2" customWidth="1"/>
    <col min="12532" max="12532" width="33.44140625" style="2" customWidth="1"/>
    <col min="12533" max="12533" width="22" style="2" customWidth="1"/>
    <col min="12534" max="12534" width="21" style="2" customWidth="1"/>
    <col min="12535" max="12535" width="7.44140625" style="2" customWidth="1"/>
    <col min="12536" max="12536" width="7.5546875" style="2" customWidth="1"/>
    <col min="12537" max="12537" width="7.109375" style="2" customWidth="1"/>
    <col min="12538" max="12538" width="17.44140625" style="2" customWidth="1"/>
    <col min="12539" max="12539" width="22.88671875" style="2" customWidth="1"/>
    <col min="12540" max="12540" width="18.109375" style="2" customWidth="1"/>
    <col min="12541" max="12541" width="15.6640625" style="2" customWidth="1"/>
    <col min="12542" max="12542" width="15.33203125" style="2" customWidth="1"/>
    <col min="12543" max="12543" width="16.33203125" style="2" customWidth="1"/>
    <col min="12544" max="12544" width="16.88671875" style="2" customWidth="1"/>
    <col min="12545" max="12545" width="16.5546875" style="2" customWidth="1"/>
    <col min="12546" max="12546" width="15.88671875" style="2" customWidth="1"/>
    <col min="12547" max="12547" width="15.44140625" style="2" customWidth="1"/>
    <col min="12548" max="12548" width="18.109375" style="2" customWidth="1"/>
    <col min="12549" max="12549" width="12.88671875" style="2" customWidth="1"/>
    <col min="12550" max="12550" width="12.6640625" style="2" bestFit="1" customWidth="1"/>
    <col min="12551" max="12551" width="16.88671875" style="2" customWidth="1"/>
    <col min="12552" max="12785" width="9.109375" style="2"/>
    <col min="12786" max="12786" width="21" style="2" customWidth="1"/>
    <col min="12787" max="12787" width="37.88671875" style="2" customWidth="1"/>
    <col min="12788" max="12788" width="33.44140625" style="2" customWidth="1"/>
    <col min="12789" max="12789" width="22" style="2" customWidth="1"/>
    <col min="12790" max="12790" width="21" style="2" customWidth="1"/>
    <col min="12791" max="12791" width="7.44140625" style="2" customWidth="1"/>
    <col min="12792" max="12792" width="7.5546875" style="2" customWidth="1"/>
    <col min="12793" max="12793" width="7.109375" style="2" customWidth="1"/>
    <col min="12794" max="12794" width="17.44140625" style="2" customWidth="1"/>
    <col min="12795" max="12795" width="22.88671875" style="2" customWidth="1"/>
    <col min="12796" max="12796" width="18.109375" style="2" customWidth="1"/>
    <col min="12797" max="12797" width="15.6640625" style="2" customWidth="1"/>
    <col min="12798" max="12798" width="15.33203125" style="2" customWidth="1"/>
    <col min="12799" max="12799" width="16.33203125" style="2" customWidth="1"/>
    <col min="12800" max="12800" width="16.88671875" style="2" customWidth="1"/>
    <col min="12801" max="12801" width="16.5546875" style="2" customWidth="1"/>
    <col min="12802" max="12802" width="15.88671875" style="2" customWidth="1"/>
    <col min="12803" max="12803" width="15.44140625" style="2" customWidth="1"/>
    <col min="12804" max="12804" width="18.109375" style="2" customWidth="1"/>
    <col min="12805" max="12805" width="12.88671875" style="2" customWidth="1"/>
    <col min="12806" max="12806" width="12.6640625" style="2" bestFit="1" customWidth="1"/>
    <col min="12807" max="12807" width="16.88671875" style="2" customWidth="1"/>
    <col min="12808" max="13041" width="9.109375" style="2"/>
    <col min="13042" max="13042" width="21" style="2" customWidth="1"/>
    <col min="13043" max="13043" width="37.88671875" style="2" customWidth="1"/>
    <col min="13044" max="13044" width="33.44140625" style="2" customWidth="1"/>
    <col min="13045" max="13045" width="22" style="2" customWidth="1"/>
    <col min="13046" max="13046" width="21" style="2" customWidth="1"/>
    <col min="13047" max="13047" width="7.44140625" style="2" customWidth="1"/>
    <col min="13048" max="13048" width="7.5546875" style="2" customWidth="1"/>
    <col min="13049" max="13049" width="7.109375" style="2" customWidth="1"/>
    <col min="13050" max="13050" width="17.44140625" style="2" customWidth="1"/>
    <col min="13051" max="13051" width="22.88671875" style="2" customWidth="1"/>
    <col min="13052" max="13052" width="18.109375" style="2" customWidth="1"/>
    <col min="13053" max="13053" width="15.6640625" style="2" customWidth="1"/>
    <col min="13054" max="13054" width="15.33203125" style="2" customWidth="1"/>
    <col min="13055" max="13055" width="16.33203125" style="2" customWidth="1"/>
    <col min="13056" max="13056" width="16.88671875" style="2" customWidth="1"/>
    <col min="13057" max="13057" width="16.5546875" style="2" customWidth="1"/>
    <col min="13058" max="13058" width="15.88671875" style="2" customWidth="1"/>
    <col min="13059" max="13059" width="15.44140625" style="2" customWidth="1"/>
    <col min="13060" max="13060" width="18.109375" style="2" customWidth="1"/>
    <col min="13061" max="13061" width="12.88671875" style="2" customWidth="1"/>
    <col min="13062" max="13062" width="12.6640625" style="2" bestFit="1" customWidth="1"/>
    <col min="13063" max="13063" width="16.88671875" style="2" customWidth="1"/>
    <col min="13064" max="13297" width="9.109375" style="2"/>
    <col min="13298" max="13298" width="21" style="2" customWidth="1"/>
    <col min="13299" max="13299" width="37.88671875" style="2" customWidth="1"/>
    <col min="13300" max="13300" width="33.44140625" style="2" customWidth="1"/>
    <col min="13301" max="13301" width="22" style="2" customWidth="1"/>
    <col min="13302" max="13302" width="21" style="2" customWidth="1"/>
    <col min="13303" max="13303" width="7.44140625" style="2" customWidth="1"/>
    <col min="13304" max="13304" width="7.5546875" style="2" customWidth="1"/>
    <col min="13305" max="13305" width="7.109375" style="2" customWidth="1"/>
    <col min="13306" max="13306" width="17.44140625" style="2" customWidth="1"/>
    <col min="13307" max="13307" width="22.88671875" style="2" customWidth="1"/>
    <col min="13308" max="13308" width="18.109375" style="2" customWidth="1"/>
    <col min="13309" max="13309" width="15.6640625" style="2" customWidth="1"/>
    <col min="13310" max="13310" width="15.33203125" style="2" customWidth="1"/>
    <col min="13311" max="13311" width="16.33203125" style="2" customWidth="1"/>
    <col min="13312" max="13312" width="16.88671875" style="2" customWidth="1"/>
    <col min="13313" max="13313" width="16.5546875" style="2" customWidth="1"/>
    <col min="13314" max="13314" width="15.88671875" style="2" customWidth="1"/>
    <col min="13315" max="13315" width="15.44140625" style="2" customWidth="1"/>
    <col min="13316" max="13316" width="18.109375" style="2" customWidth="1"/>
    <col min="13317" max="13317" width="12.88671875" style="2" customWidth="1"/>
    <col min="13318" max="13318" width="12.6640625" style="2" bestFit="1" customWidth="1"/>
    <col min="13319" max="13319" width="16.88671875" style="2" customWidth="1"/>
    <col min="13320" max="13553" width="9.109375" style="2"/>
    <col min="13554" max="13554" width="21" style="2" customWidth="1"/>
    <col min="13555" max="13555" width="37.88671875" style="2" customWidth="1"/>
    <col min="13556" max="13556" width="33.44140625" style="2" customWidth="1"/>
    <col min="13557" max="13557" width="22" style="2" customWidth="1"/>
    <col min="13558" max="13558" width="21" style="2" customWidth="1"/>
    <col min="13559" max="13559" width="7.44140625" style="2" customWidth="1"/>
    <col min="13560" max="13560" width="7.5546875" style="2" customWidth="1"/>
    <col min="13561" max="13561" width="7.109375" style="2" customWidth="1"/>
    <col min="13562" max="13562" width="17.44140625" style="2" customWidth="1"/>
    <col min="13563" max="13563" width="22.88671875" style="2" customWidth="1"/>
    <col min="13564" max="13564" width="18.109375" style="2" customWidth="1"/>
    <col min="13565" max="13565" width="15.6640625" style="2" customWidth="1"/>
    <col min="13566" max="13566" width="15.33203125" style="2" customWidth="1"/>
    <col min="13567" max="13567" width="16.33203125" style="2" customWidth="1"/>
    <col min="13568" max="13568" width="16.88671875" style="2" customWidth="1"/>
    <col min="13569" max="13569" width="16.5546875" style="2" customWidth="1"/>
    <col min="13570" max="13570" width="15.88671875" style="2" customWidth="1"/>
    <col min="13571" max="13571" width="15.44140625" style="2" customWidth="1"/>
    <col min="13572" max="13572" width="18.109375" style="2" customWidth="1"/>
    <col min="13573" max="13573" width="12.88671875" style="2" customWidth="1"/>
    <col min="13574" max="13574" width="12.6640625" style="2" bestFit="1" customWidth="1"/>
    <col min="13575" max="13575" width="16.88671875" style="2" customWidth="1"/>
    <col min="13576" max="13809" width="9.109375" style="2"/>
    <col min="13810" max="13810" width="21" style="2" customWidth="1"/>
    <col min="13811" max="13811" width="37.88671875" style="2" customWidth="1"/>
    <col min="13812" max="13812" width="33.44140625" style="2" customWidth="1"/>
    <col min="13813" max="13813" width="22" style="2" customWidth="1"/>
    <col min="13814" max="13814" width="21" style="2" customWidth="1"/>
    <col min="13815" max="13815" width="7.44140625" style="2" customWidth="1"/>
    <col min="13816" max="13816" width="7.5546875" style="2" customWidth="1"/>
    <col min="13817" max="13817" width="7.109375" style="2" customWidth="1"/>
    <col min="13818" max="13818" width="17.44140625" style="2" customWidth="1"/>
    <col min="13819" max="13819" width="22.88671875" style="2" customWidth="1"/>
    <col min="13820" max="13820" width="18.109375" style="2" customWidth="1"/>
    <col min="13821" max="13821" width="15.6640625" style="2" customWidth="1"/>
    <col min="13822" max="13822" width="15.33203125" style="2" customWidth="1"/>
    <col min="13823" max="13823" width="16.33203125" style="2" customWidth="1"/>
    <col min="13824" max="13824" width="16.88671875" style="2" customWidth="1"/>
    <col min="13825" max="13825" width="16.5546875" style="2" customWidth="1"/>
    <col min="13826" max="13826" width="15.88671875" style="2" customWidth="1"/>
    <col min="13827" max="13827" width="15.44140625" style="2" customWidth="1"/>
    <col min="13828" max="13828" width="18.109375" style="2" customWidth="1"/>
    <col min="13829" max="13829" width="12.88671875" style="2" customWidth="1"/>
    <col min="13830" max="13830" width="12.6640625" style="2" bestFit="1" customWidth="1"/>
    <col min="13831" max="13831" width="16.88671875" style="2" customWidth="1"/>
    <col min="13832" max="14065" width="9.109375" style="2"/>
    <col min="14066" max="14066" width="21" style="2" customWidth="1"/>
    <col min="14067" max="14067" width="37.88671875" style="2" customWidth="1"/>
    <col min="14068" max="14068" width="33.44140625" style="2" customWidth="1"/>
    <col min="14069" max="14069" width="22" style="2" customWidth="1"/>
    <col min="14070" max="14070" width="21" style="2" customWidth="1"/>
    <col min="14071" max="14071" width="7.44140625" style="2" customWidth="1"/>
    <col min="14072" max="14072" width="7.5546875" style="2" customWidth="1"/>
    <col min="14073" max="14073" width="7.109375" style="2" customWidth="1"/>
    <col min="14074" max="14074" width="17.44140625" style="2" customWidth="1"/>
    <col min="14075" max="14075" width="22.88671875" style="2" customWidth="1"/>
    <col min="14076" max="14076" width="18.109375" style="2" customWidth="1"/>
    <col min="14077" max="14077" width="15.6640625" style="2" customWidth="1"/>
    <col min="14078" max="14078" width="15.33203125" style="2" customWidth="1"/>
    <col min="14079" max="14079" width="16.33203125" style="2" customWidth="1"/>
    <col min="14080" max="14080" width="16.88671875" style="2" customWidth="1"/>
    <col min="14081" max="14081" width="16.5546875" style="2" customWidth="1"/>
    <col min="14082" max="14082" width="15.88671875" style="2" customWidth="1"/>
    <col min="14083" max="14083" width="15.44140625" style="2" customWidth="1"/>
    <col min="14084" max="14084" width="18.109375" style="2" customWidth="1"/>
    <col min="14085" max="14085" width="12.88671875" style="2" customWidth="1"/>
    <col min="14086" max="14086" width="12.6640625" style="2" bestFit="1" customWidth="1"/>
    <col min="14087" max="14087" width="16.88671875" style="2" customWidth="1"/>
    <col min="14088" max="14321" width="9.109375" style="2"/>
    <col min="14322" max="14322" width="21" style="2" customWidth="1"/>
    <col min="14323" max="14323" width="37.88671875" style="2" customWidth="1"/>
    <col min="14324" max="14324" width="33.44140625" style="2" customWidth="1"/>
    <col min="14325" max="14325" width="22" style="2" customWidth="1"/>
    <col min="14326" max="14326" width="21" style="2" customWidth="1"/>
    <col min="14327" max="14327" width="7.44140625" style="2" customWidth="1"/>
    <col min="14328" max="14328" width="7.5546875" style="2" customWidth="1"/>
    <col min="14329" max="14329" width="7.109375" style="2" customWidth="1"/>
    <col min="14330" max="14330" width="17.44140625" style="2" customWidth="1"/>
    <col min="14331" max="14331" width="22.88671875" style="2" customWidth="1"/>
    <col min="14332" max="14332" width="18.109375" style="2" customWidth="1"/>
    <col min="14333" max="14333" width="15.6640625" style="2" customWidth="1"/>
    <col min="14334" max="14334" width="15.33203125" style="2" customWidth="1"/>
    <col min="14335" max="14335" width="16.33203125" style="2" customWidth="1"/>
    <col min="14336" max="14336" width="16.88671875" style="2" customWidth="1"/>
    <col min="14337" max="14337" width="16.5546875" style="2" customWidth="1"/>
    <col min="14338" max="14338" width="15.88671875" style="2" customWidth="1"/>
    <col min="14339" max="14339" width="15.44140625" style="2" customWidth="1"/>
    <col min="14340" max="14340" width="18.109375" style="2" customWidth="1"/>
    <col min="14341" max="14341" width="12.88671875" style="2" customWidth="1"/>
    <col min="14342" max="14342" width="12.6640625" style="2" bestFit="1" customWidth="1"/>
    <col min="14343" max="14343" width="16.88671875" style="2" customWidth="1"/>
    <col min="14344" max="14577" width="9.109375" style="2"/>
    <col min="14578" max="14578" width="21" style="2" customWidth="1"/>
    <col min="14579" max="14579" width="37.88671875" style="2" customWidth="1"/>
    <col min="14580" max="14580" width="33.44140625" style="2" customWidth="1"/>
    <col min="14581" max="14581" width="22" style="2" customWidth="1"/>
    <col min="14582" max="14582" width="21" style="2" customWidth="1"/>
    <col min="14583" max="14583" width="7.44140625" style="2" customWidth="1"/>
    <col min="14584" max="14584" width="7.5546875" style="2" customWidth="1"/>
    <col min="14585" max="14585" width="7.109375" style="2" customWidth="1"/>
    <col min="14586" max="14586" width="17.44140625" style="2" customWidth="1"/>
    <col min="14587" max="14587" width="22.88671875" style="2" customWidth="1"/>
    <col min="14588" max="14588" width="18.109375" style="2" customWidth="1"/>
    <col min="14589" max="14589" width="15.6640625" style="2" customWidth="1"/>
    <col min="14590" max="14590" width="15.33203125" style="2" customWidth="1"/>
    <col min="14591" max="14591" width="16.33203125" style="2" customWidth="1"/>
    <col min="14592" max="14592" width="16.88671875" style="2" customWidth="1"/>
    <col min="14593" max="14593" width="16.5546875" style="2" customWidth="1"/>
    <col min="14594" max="14594" width="15.88671875" style="2" customWidth="1"/>
    <col min="14595" max="14595" width="15.44140625" style="2" customWidth="1"/>
    <col min="14596" max="14596" width="18.109375" style="2" customWidth="1"/>
    <col min="14597" max="14597" width="12.88671875" style="2" customWidth="1"/>
    <col min="14598" max="14598" width="12.6640625" style="2" bestFit="1" customWidth="1"/>
    <col min="14599" max="14599" width="16.88671875" style="2" customWidth="1"/>
    <col min="14600" max="14833" width="9.109375" style="2"/>
    <col min="14834" max="14834" width="21" style="2" customWidth="1"/>
    <col min="14835" max="14835" width="37.88671875" style="2" customWidth="1"/>
    <col min="14836" max="14836" width="33.44140625" style="2" customWidth="1"/>
    <col min="14837" max="14837" width="22" style="2" customWidth="1"/>
    <col min="14838" max="14838" width="21" style="2" customWidth="1"/>
    <col min="14839" max="14839" width="7.44140625" style="2" customWidth="1"/>
    <col min="14840" max="14840" width="7.5546875" style="2" customWidth="1"/>
    <col min="14841" max="14841" width="7.109375" style="2" customWidth="1"/>
    <col min="14842" max="14842" width="17.44140625" style="2" customWidth="1"/>
    <col min="14843" max="14843" width="22.88671875" style="2" customWidth="1"/>
    <col min="14844" max="14844" width="18.109375" style="2" customWidth="1"/>
    <col min="14845" max="14845" width="15.6640625" style="2" customWidth="1"/>
    <col min="14846" max="14846" width="15.33203125" style="2" customWidth="1"/>
    <col min="14847" max="14847" width="16.33203125" style="2" customWidth="1"/>
    <col min="14848" max="14848" width="16.88671875" style="2" customWidth="1"/>
    <col min="14849" max="14849" width="16.5546875" style="2" customWidth="1"/>
    <col min="14850" max="14850" width="15.88671875" style="2" customWidth="1"/>
    <col min="14851" max="14851" width="15.44140625" style="2" customWidth="1"/>
    <col min="14852" max="14852" width="18.109375" style="2" customWidth="1"/>
    <col min="14853" max="14853" width="12.88671875" style="2" customWidth="1"/>
    <col min="14854" max="14854" width="12.6640625" style="2" bestFit="1" customWidth="1"/>
    <col min="14855" max="14855" width="16.88671875" style="2" customWidth="1"/>
    <col min="14856" max="15089" width="9.109375" style="2"/>
    <col min="15090" max="15090" width="21" style="2" customWidth="1"/>
    <col min="15091" max="15091" width="37.88671875" style="2" customWidth="1"/>
    <col min="15092" max="15092" width="33.44140625" style="2" customWidth="1"/>
    <col min="15093" max="15093" width="22" style="2" customWidth="1"/>
    <col min="15094" max="15094" width="21" style="2" customWidth="1"/>
    <col min="15095" max="15095" width="7.44140625" style="2" customWidth="1"/>
    <col min="15096" max="15096" width="7.5546875" style="2" customWidth="1"/>
    <col min="15097" max="15097" width="7.109375" style="2" customWidth="1"/>
    <col min="15098" max="15098" width="17.44140625" style="2" customWidth="1"/>
    <col min="15099" max="15099" width="22.88671875" style="2" customWidth="1"/>
    <col min="15100" max="15100" width="18.109375" style="2" customWidth="1"/>
    <col min="15101" max="15101" width="15.6640625" style="2" customWidth="1"/>
    <col min="15102" max="15102" width="15.33203125" style="2" customWidth="1"/>
    <col min="15103" max="15103" width="16.33203125" style="2" customWidth="1"/>
    <col min="15104" max="15104" width="16.88671875" style="2" customWidth="1"/>
    <col min="15105" max="15105" width="16.5546875" style="2" customWidth="1"/>
    <col min="15106" max="15106" width="15.88671875" style="2" customWidth="1"/>
    <col min="15107" max="15107" width="15.44140625" style="2" customWidth="1"/>
    <col min="15108" max="15108" width="18.109375" style="2" customWidth="1"/>
    <col min="15109" max="15109" width="12.88671875" style="2" customWidth="1"/>
    <col min="15110" max="15110" width="12.6640625" style="2" bestFit="1" customWidth="1"/>
    <col min="15111" max="15111" width="16.88671875" style="2" customWidth="1"/>
    <col min="15112" max="15345" width="9.109375" style="2"/>
    <col min="15346" max="15346" width="21" style="2" customWidth="1"/>
    <col min="15347" max="15347" width="37.88671875" style="2" customWidth="1"/>
    <col min="15348" max="15348" width="33.44140625" style="2" customWidth="1"/>
    <col min="15349" max="15349" width="22" style="2" customWidth="1"/>
    <col min="15350" max="15350" width="21" style="2" customWidth="1"/>
    <col min="15351" max="15351" width="7.44140625" style="2" customWidth="1"/>
    <col min="15352" max="15352" width="7.5546875" style="2" customWidth="1"/>
    <col min="15353" max="15353" width="7.109375" style="2" customWidth="1"/>
    <col min="15354" max="15354" width="17.44140625" style="2" customWidth="1"/>
    <col min="15355" max="15355" width="22.88671875" style="2" customWidth="1"/>
    <col min="15356" max="15356" width="18.109375" style="2" customWidth="1"/>
    <col min="15357" max="15357" width="15.6640625" style="2" customWidth="1"/>
    <col min="15358" max="15358" width="15.33203125" style="2" customWidth="1"/>
    <col min="15359" max="15359" width="16.33203125" style="2" customWidth="1"/>
    <col min="15360" max="15360" width="16.88671875" style="2" customWidth="1"/>
    <col min="15361" max="15361" width="16.5546875" style="2" customWidth="1"/>
    <col min="15362" max="15362" width="15.88671875" style="2" customWidth="1"/>
    <col min="15363" max="15363" width="15.44140625" style="2" customWidth="1"/>
    <col min="15364" max="15364" width="18.109375" style="2" customWidth="1"/>
    <col min="15365" max="15365" width="12.88671875" style="2" customWidth="1"/>
    <col min="15366" max="15366" width="12.6640625" style="2" bestFit="1" customWidth="1"/>
    <col min="15367" max="15367" width="16.88671875" style="2" customWidth="1"/>
    <col min="15368" max="15601" width="9.109375" style="2"/>
    <col min="15602" max="15602" width="21" style="2" customWidth="1"/>
    <col min="15603" max="15603" width="37.88671875" style="2" customWidth="1"/>
    <col min="15604" max="15604" width="33.44140625" style="2" customWidth="1"/>
    <col min="15605" max="15605" width="22" style="2" customWidth="1"/>
    <col min="15606" max="15606" width="21" style="2" customWidth="1"/>
    <col min="15607" max="15607" width="7.44140625" style="2" customWidth="1"/>
    <col min="15608" max="15608" width="7.5546875" style="2" customWidth="1"/>
    <col min="15609" max="15609" width="7.109375" style="2" customWidth="1"/>
    <col min="15610" max="15610" width="17.44140625" style="2" customWidth="1"/>
    <col min="15611" max="15611" width="22.88671875" style="2" customWidth="1"/>
    <col min="15612" max="15612" width="18.109375" style="2" customWidth="1"/>
    <col min="15613" max="15613" width="15.6640625" style="2" customWidth="1"/>
    <col min="15614" max="15614" width="15.33203125" style="2" customWidth="1"/>
    <col min="15615" max="15615" width="16.33203125" style="2" customWidth="1"/>
    <col min="15616" max="15616" width="16.88671875" style="2" customWidth="1"/>
    <col min="15617" max="15617" width="16.5546875" style="2" customWidth="1"/>
    <col min="15618" max="15618" width="15.88671875" style="2" customWidth="1"/>
    <col min="15619" max="15619" width="15.44140625" style="2" customWidth="1"/>
    <col min="15620" max="15620" width="18.109375" style="2" customWidth="1"/>
    <col min="15621" max="15621" width="12.88671875" style="2" customWidth="1"/>
    <col min="15622" max="15622" width="12.6640625" style="2" bestFit="1" customWidth="1"/>
    <col min="15623" max="15623" width="16.88671875" style="2" customWidth="1"/>
    <col min="15624" max="15857" width="9.109375" style="2"/>
    <col min="15858" max="15858" width="21" style="2" customWidth="1"/>
    <col min="15859" max="15859" width="37.88671875" style="2" customWidth="1"/>
    <col min="15860" max="15860" width="33.44140625" style="2" customWidth="1"/>
    <col min="15861" max="15861" width="22" style="2" customWidth="1"/>
    <col min="15862" max="15862" width="21" style="2" customWidth="1"/>
    <col min="15863" max="15863" width="7.44140625" style="2" customWidth="1"/>
    <col min="15864" max="15864" width="7.5546875" style="2" customWidth="1"/>
    <col min="15865" max="15865" width="7.109375" style="2" customWidth="1"/>
    <col min="15866" max="15866" width="17.44140625" style="2" customWidth="1"/>
    <col min="15867" max="15867" width="22.88671875" style="2" customWidth="1"/>
    <col min="15868" max="15868" width="18.109375" style="2" customWidth="1"/>
    <col min="15869" max="15869" width="15.6640625" style="2" customWidth="1"/>
    <col min="15870" max="15870" width="15.33203125" style="2" customWidth="1"/>
    <col min="15871" max="15871" width="16.33203125" style="2" customWidth="1"/>
    <col min="15872" max="15872" width="16.88671875" style="2" customWidth="1"/>
    <col min="15873" max="15873" width="16.5546875" style="2" customWidth="1"/>
    <col min="15874" max="15874" width="15.88671875" style="2" customWidth="1"/>
    <col min="15875" max="15875" width="15.44140625" style="2" customWidth="1"/>
    <col min="15876" max="15876" width="18.109375" style="2" customWidth="1"/>
    <col min="15877" max="15877" width="12.88671875" style="2" customWidth="1"/>
    <col min="15878" max="15878" width="12.6640625" style="2" bestFit="1" customWidth="1"/>
    <col min="15879" max="15879" width="16.88671875" style="2" customWidth="1"/>
    <col min="15880" max="16113" width="9.109375" style="2"/>
    <col min="16114" max="16114" width="21" style="2" customWidth="1"/>
    <col min="16115" max="16115" width="37.88671875" style="2" customWidth="1"/>
    <col min="16116" max="16116" width="33.44140625" style="2" customWidth="1"/>
    <col min="16117" max="16117" width="22" style="2" customWidth="1"/>
    <col min="16118" max="16118" width="21" style="2" customWidth="1"/>
    <col min="16119" max="16119" width="7.44140625" style="2" customWidth="1"/>
    <col min="16120" max="16120" width="7.5546875" style="2" customWidth="1"/>
    <col min="16121" max="16121" width="7.109375" style="2" customWidth="1"/>
    <col min="16122" max="16122" width="17.44140625" style="2" customWidth="1"/>
    <col min="16123" max="16123" width="22.88671875" style="2" customWidth="1"/>
    <col min="16124" max="16124" width="18.109375" style="2" customWidth="1"/>
    <col min="16125" max="16125" width="15.6640625" style="2" customWidth="1"/>
    <col min="16126" max="16126" width="15.33203125" style="2" customWidth="1"/>
    <col min="16127" max="16127" width="16.33203125" style="2" customWidth="1"/>
    <col min="16128" max="16128" width="16.88671875" style="2" customWidth="1"/>
    <col min="16129" max="16129" width="16.5546875" style="2" customWidth="1"/>
    <col min="16130" max="16130" width="15.88671875" style="2" customWidth="1"/>
    <col min="16131" max="16131" width="15.44140625" style="2" customWidth="1"/>
    <col min="16132" max="16132" width="18.109375" style="2" customWidth="1"/>
    <col min="16133" max="16133" width="12.88671875" style="2" customWidth="1"/>
    <col min="16134" max="16134" width="12.6640625" style="2" bestFit="1" customWidth="1"/>
    <col min="16135" max="16135" width="16.88671875" style="2" customWidth="1"/>
    <col min="16136" max="16384" width="9.109375" style="2"/>
  </cols>
  <sheetData>
    <row r="1" spans="1:18" s="16" customFormat="1" ht="64.5" customHeight="1" x14ac:dyDescent="0.3">
      <c r="A1" s="206" t="s">
        <v>503</v>
      </c>
      <c r="B1" s="207"/>
      <c r="C1" s="207"/>
      <c r="D1" s="207"/>
      <c r="E1" s="207"/>
      <c r="F1" s="207"/>
      <c r="G1" s="207"/>
      <c r="H1" s="207"/>
      <c r="I1" s="207"/>
      <c r="J1" s="208"/>
      <c r="K1" s="227" t="s">
        <v>701</v>
      </c>
      <c r="L1" s="228"/>
      <c r="M1" s="229"/>
      <c r="N1" s="235" t="s">
        <v>504</v>
      </c>
      <c r="O1" s="236"/>
      <c r="P1" s="236"/>
      <c r="Q1" s="237"/>
      <c r="R1" s="212" t="s">
        <v>700</v>
      </c>
    </row>
    <row r="2" spans="1:18" s="16" customFormat="1" ht="14.4" customHeight="1" thickBot="1" x14ac:dyDescent="0.35">
      <c r="A2" s="209"/>
      <c r="B2" s="210"/>
      <c r="C2" s="210"/>
      <c r="D2" s="210"/>
      <c r="E2" s="210"/>
      <c r="F2" s="210"/>
      <c r="G2" s="210"/>
      <c r="H2" s="210"/>
      <c r="I2" s="210"/>
      <c r="J2" s="211"/>
      <c r="K2" s="230"/>
      <c r="L2" s="231"/>
      <c r="M2" s="232"/>
      <c r="N2" s="238"/>
      <c r="O2" s="239"/>
      <c r="P2" s="239"/>
      <c r="Q2" s="240"/>
      <c r="R2" s="213"/>
    </row>
    <row r="3" spans="1:18" s="73" customFormat="1" ht="59.25" customHeight="1" x14ac:dyDescent="0.3">
      <c r="A3" s="72" t="s">
        <v>502</v>
      </c>
      <c r="B3" s="72" t="s">
        <v>501</v>
      </c>
      <c r="C3" s="72" t="s">
        <v>690</v>
      </c>
      <c r="D3" s="72" t="s">
        <v>691</v>
      </c>
      <c r="E3" s="72" t="s">
        <v>692</v>
      </c>
      <c r="F3" s="72">
        <v>2024</v>
      </c>
      <c r="G3" s="72" t="s">
        <v>693</v>
      </c>
      <c r="H3" s="72" t="s">
        <v>694</v>
      </c>
      <c r="I3" s="72" t="s">
        <v>501</v>
      </c>
      <c r="J3" s="72" t="s">
        <v>695</v>
      </c>
      <c r="K3" s="72" t="s">
        <v>702</v>
      </c>
      <c r="L3" s="72" t="s">
        <v>703</v>
      </c>
      <c r="M3" s="72" t="s">
        <v>704</v>
      </c>
      <c r="N3" s="72" t="s">
        <v>696</v>
      </c>
      <c r="O3" s="72" t="s">
        <v>697</v>
      </c>
      <c r="P3" s="72" t="s">
        <v>698</v>
      </c>
      <c r="Q3" s="72" t="s">
        <v>699</v>
      </c>
      <c r="R3" s="214"/>
    </row>
    <row r="4" spans="1:18" s="3" customFormat="1" ht="135.75" hidden="1" customHeight="1" x14ac:dyDescent="0.3">
      <c r="A4" s="234" t="s">
        <v>500</v>
      </c>
      <c r="B4" s="234" t="s">
        <v>499</v>
      </c>
      <c r="C4" s="233" t="s">
        <v>498</v>
      </c>
      <c r="D4" s="233" t="s">
        <v>497</v>
      </c>
      <c r="E4" s="249">
        <v>1</v>
      </c>
      <c r="F4" s="249">
        <v>1</v>
      </c>
      <c r="G4" s="199" t="s">
        <v>496</v>
      </c>
      <c r="H4" s="130" t="s">
        <v>495</v>
      </c>
      <c r="I4" s="233" t="s">
        <v>466</v>
      </c>
      <c r="J4" s="233" t="s">
        <v>466</v>
      </c>
      <c r="K4" s="215">
        <v>1</v>
      </c>
      <c r="L4" s="241">
        <v>1</v>
      </c>
      <c r="M4" s="243">
        <f>(L4/K4)*1</f>
        <v>1</v>
      </c>
      <c r="N4" s="130" t="s">
        <v>511</v>
      </c>
      <c r="O4" s="130" t="s">
        <v>512</v>
      </c>
      <c r="P4" s="10">
        <v>157</v>
      </c>
      <c r="Q4" s="130" t="s">
        <v>513</v>
      </c>
      <c r="R4" s="130" t="s">
        <v>783</v>
      </c>
    </row>
    <row r="5" spans="1:18" s="3" customFormat="1" ht="248.4" hidden="1" x14ac:dyDescent="0.3">
      <c r="A5" s="234"/>
      <c r="B5" s="234"/>
      <c r="C5" s="233"/>
      <c r="D5" s="233"/>
      <c r="E5" s="249"/>
      <c r="F5" s="249"/>
      <c r="G5" s="201"/>
      <c r="H5" s="130" t="s">
        <v>494</v>
      </c>
      <c r="I5" s="233"/>
      <c r="J5" s="233"/>
      <c r="K5" s="216"/>
      <c r="L5" s="242"/>
      <c r="M5" s="244"/>
      <c r="N5" s="130" t="s">
        <v>511</v>
      </c>
      <c r="O5" s="130" t="s">
        <v>512</v>
      </c>
      <c r="P5" s="10">
        <v>157</v>
      </c>
      <c r="Q5" s="130" t="s">
        <v>513</v>
      </c>
      <c r="R5" s="130" t="s">
        <v>742</v>
      </c>
    </row>
    <row r="6" spans="1:18" s="3" customFormat="1" ht="132" hidden="1" customHeight="1" x14ac:dyDescent="0.3">
      <c r="A6" s="234"/>
      <c r="B6" s="234"/>
      <c r="C6" s="233" t="s">
        <v>493</v>
      </c>
      <c r="D6" s="130" t="s">
        <v>492</v>
      </c>
      <c r="E6" s="130">
        <v>1</v>
      </c>
      <c r="F6" s="130">
        <v>1</v>
      </c>
      <c r="G6" s="130" t="s">
        <v>491</v>
      </c>
      <c r="H6" s="130" t="s">
        <v>490</v>
      </c>
      <c r="I6" s="130" t="s">
        <v>476</v>
      </c>
      <c r="J6" s="130" t="s">
        <v>476</v>
      </c>
      <c r="K6" s="133">
        <v>0.9</v>
      </c>
      <c r="L6" s="41">
        <v>0.5</v>
      </c>
      <c r="M6" s="56">
        <f>L6/K6</f>
        <v>0.55555555555555558</v>
      </c>
      <c r="N6" s="130" t="s">
        <v>514</v>
      </c>
      <c r="O6" s="130" t="s">
        <v>515</v>
      </c>
      <c r="P6" s="130">
        <v>190</v>
      </c>
      <c r="Q6" s="142" t="s">
        <v>516</v>
      </c>
      <c r="R6" s="130" t="s">
        <v>758</v>
      </c>
    </row>
    <row r="7" spans="1:18" s="3" customFormat="1" ht="63.75" hidden="1" customHeight="1" x14ac:dyDescent="0.3">
      <c r="A7" s="234"/>
      <c r="B7" s="234"/>
      <c r="C7" s="233"/>
      <c r="D7" s="130" t="s">
        <v>489</v>
      </c>
      <c r="E7" s="130">
        <v>1</v>
      </c>
      <c r="F7" s="130">
        <v>1</v>
      </c>
      <c r="G7" s="130" t="s">
        <v>488</v>
      </c>
      <c r="H7" s="130" t="s">
        <v>487</v>
      </c>
      <c r="I7" s="130" t="s">
        <v>486</v>
      </c>
      <c r="J7" s="130" t="s">
        <v>486</v>
      </c>
      <c r="K7" s="130">
        <v>1</v>
      </c>
      <c r="L7" s="37">
        <v>0.5</v>
      </c>
      <c r="M7" s="56">
        <f>L7/K7</f>
        <v>0.5</v>
      </c>
      <c r="N7" s="10" t="s">
        <v>517</v>
      </c>
      <c r="O7" s="130" t="s">
        <v>518</v>
      </c>
      <c r="P7" s="10">
        <v>265</v>
      </c>
      <c r="Q7" s="130" t="s">
        <v>519</v>
      </c>
      <c r="R7" s="130" t="s">
        <v>759</v>
      </c>
    </row>
    <row r="8" spans="1:18" s="3" customFormat="1" ht="114" hidden="1" customHeight="1" x14ac:dyDescent="0.3">
      <c r="A8" s="234"/>
      <c r="B8" s="234"/>
      <c r="C8" s="130" t="s">
        <v>485</v>
      </c>
      <c r="D8" s="130" t="s">
        <v>484</v>
      </c>
      <c r="E8" s="133">
        <v>0.24</v>
      </c>
      <c r="F8" s="133">
        <v>0.7</v>
      </c>
      <c r="G8" s="133" t="s">
        <v>483</v>
      </c>
      <c r="H8" s="130" t="s">
        <v>482</v>
      </c>
      <c r="I8" s="133" t="s">
        <v>481</v>
      </c>
      <c r="J8" s="133" t="s">
        <v>481</v>
      </c>
      <c r="K8" s="141">
        <v>0.16</v>
      </c>
      <c r="L8" s="42">
        <v>0.16</v>
      </c>
      <c r="M8" s="58">
        <f t="shared" ref="M8:M10" si="0">L8/K8*1</f>
        <v>1</v>
      </c>
      <c r="N8" s="10" t="s">
        <v>517</v>
      </c>
      <c r="O8" s="130" t="s">
        <v>520</v>
      </c>
      <c r="P8" s="10">
        <v>286</v>
      </c>
      <c r="Q8" s="142" t="s">
        <v>521</v>
      </c>
      <c r="R8" s="142" t="s">
        <v>581</v>
      </c>
    </row>
    <row r="9" spans="1:18" s="3" customFormat="1" ht="57" hidden="1" customHeight="1" x14ac:dyDescent="0.3">
      <c r="A9" s="234"/>
      <c r="B9" s="234"/>
      <c r="C9" s="233" t="s">
        <v>480</v>
      </c>
      <c r="D9" s="130" t="s">
        <v>479</v>
      </c>
      <c r="E9" s="130">
        <v>1</v>
      </c>
      <c r="F9" s="130">
        <v>1</v>
      </c>
      <c r="G9" s="130" t="s">
        <v>478</v>
      </c>
      <c r="H9" s="130" t="s">
        <v>477</v>
      </c>
      <c r="I9" s="130" t="s">
        <v>476</v>
      </c>
      <c r="J9" s="130" t="s">
        <v>476</v>
      </c>
      <c r="K9" s="130">
        <v>1</v>
      </c>
      <c r="L9" s="142">
        <v>1</v>
      </c>
      <c r="M9" s="58">
        <f t="shared" si="0"/>
        <v>1</v>
      </c>
      <c r="N9" s="130" t="s">
        <v>514</v>
      </c>
      <c r="O9" s="130" t="s">
        <v>515</v>
      </c>
      <c r="P9" s="130">
        <v>190</v>
      </c>
      <c r="Q9" s="142" t="s">
        <v>516</v>
      </c>
      <c r="R9" s="142" t="s">
        <v>582</v>
      </c>
    </row>
    <row r="10" spans="1:18" s="3" customFormat="1" ht="55.5" hidden="1" customHeight="1" x14ac:dyDescent="0.3">
      <c r="A10" s="234"/>
      <c r="B10" s="234"/>
      <c r="C10" s="233"/>
      <c r="D10" s="130" t="s">
        <v>475</v>
      </c>
      <c r="E10" s="130">
        <v>1</v>
      </c>
      <c r="F10" s="130">
        <v>1</v>
      </c>
      <c r="G10" s="130" t="s">
        <v>474</v>
      </c>
      <c r="H10" s="130" t="s">
        <v>473</v>
      </c>
      <c r="I10" s="130" t="s">
        <v>472</v>
      </c>
      <c r="J10" s="130" t="s">
        <v>472</v>
      </c>
      <c r="K10" s="130">
        <v>1</v>
      </c>
      <c r="L10" s="142">
        <v>1</v>
      </c>
      <c r="M10" s="58">
        <f t="shared" si="0"/>
        <v>1</v>
      </c>
      <c r="N10" s="130" t="s">
        <v>514</v>
      </c>
      <c r="O10" s="130" t="s">
        <v>515</v>
      </c>
      <c r="P10" s="130">
        <v>190</v>
      </c>
      <c r="Q10" s="142" t="s">
        <v>516</v>
      </c>
      <c r="R10" s="142" t="s">
        <v>760</v>
      </c>
    </row>
    <row r="11" spans="1:18" s="3" customFormat="1" ht="75.75" hidden="1" customHeight="1" x14ac:dyDescent="0.3">
      <c r="A11" s="234"/>
      <c r="B11" s="234" t="s">
        <v>471</v>
      </c>
      <c r="C11" s="233" t="s">
        <v>470</v>
      </c>
      <c r="D11" s="233" t="s">
        <v>469</v>
      </c>
      <c r="E11" s="199">
        <v>40</v>
      </c>
      <c r="F11" s="199">
        <v>100</v>
      </c>
      <c r="G11" s="199" t="s">
        <v>468</v>
      </c>
      <c r="H11" s="130" t="s">
        <v>467</v>
      </c>
      <c r="I11" s="233" t="s">
        <v>466</v>
      </c>
      <c r="J11" s="233" t="s">
        <v>466</v>
      </c>
      <c r="K11" s="215">
        <v>1</v>
      </c>
      <c r="L11" s="217">
        <v>0.5</v>
      </c>
      <c r="M11" s="219">
        <f>L11/K11</f>
        <v>0.5</v>
      </c>
      <c r="N11" s="199" t="s">
        <v>514</v>
      </c>
      <c r="O11" s="199" t="s">
        <v>515</v>
      </c>
      <c r="P11" s="199">
        <v>190</v>
      </c>
      <c r="Q11" s="204" t="s">
        <v>516</v>
      </c>
      <c r="R11" s="199" t="s">
        <v>761</v>
      </c>
    </row>
    <row r="12" spans="1:18" s="3" customFormat="1" ht="92.25" hidden="1" customHeight="1" x14ac:dyDescent="0.3">
      <c r="A12" s="234"/>
      <c r="B12" s="234"/>
      <c r="C12" s="233"/>
      <c r="D12" s="233"/>
      <c r="E12" s="201"/>
      <c r="F12" s="201"/>
      <c r="G12" s="201"/>
      <c r="H12" s="130" t="s">
        <v>755</v>
      </c>
      <c r="I12" s="233"/>
      <c r="J12" s="233"/>
      <c r="K12" s="216"/>
      <c r="L12" s="218"/>
      <c r="M12" s="219"/>
      <c r="N12" s="201"/>
      <c r="O12" s="201"/>
      <c r="P12" s="201"/>
      <c r="Q12" s="205"/>
      <c r="R12" s="201"/>
    </row>
    <row r="13" spans="1:18" s="3" customFormat="1" ht="78.75" hidden="1" customHeight="1" x14ac:dyDescent="0.3">
      <c r="A13" s="234"/>
      <c r="B13" s="234"/>
      <c r="C13" s="233"/>
      <c r="D13" s="233" t="s">
        <v>465</v>
      </c>
      <c r="E13" s="133"/>
      <c r="F13" s="133"/>
      <c r="G13" s="215" t="s">
        <v>464</v>
      </c>
      <c r="H13" s="130" t="s">
        <v>463</v>
      </c>
      <c r="I13" s="249" t="s">
        <v>462</v>
      </c>
      <c r="J13" s="249" t="s">
        <v>462</v>
      </c>
      <c r="K13" s="215">
        <v>0.06</v>
      </c>
      <c r="L13" s="217">
        <v>0.06</v>
      </c>
      <c r="M13" s="222">
        <f>L13/K13*1</f>
        <v>1</v>
      </c>
      <c r="N13" s="130" t="s">
        <v>511</v>
      </c>
      <c r="O13" s="130" t="s">
        <v>808</v>
      </c>
      <c r="P13" s="130" t="s">
        <v>807</v>
      </c>
      <c r="Q13" s="130" t="s">
        <v>809</v>
      </c>
      <c r="R13" s="199" t="s">
        <v>806</v>
      </c>
    </row>
    <row r="14" spans="1:18" s="3" customFormat="1" ht="82.8" hidden="1" x14ac:dyDescent="0.3">
      <c r="A14" s="234"/>
      <c r="B14" s="234"/>
      <c r="C14" s="233"/>
      <c r="D14" s="233"/>
      <c r="E14" s="133">
        <v>0.22</v>
      </c>
      <c r="F14" s="133">
        <v>0.6</v>
      </c>
      <c r="G14" s="220"/>
      <c r="H14" s="130" t="s">
        <v>461</v>
      </c>
      <c r="I14" s="249"/>
      <c r="J14" s="249"/>
      <c r="K14" s="220"/>
      <c r="L14" s="221"/>
      <c r="M14" s="223"/>
      <c r="N14" s="130" t="s">
        <v>505</v>
      </c>
      <c r="O14" s="130" t="s">
        <v>506</v>
      </c>
      <c r="P14" s="10">
        <v>73</v>
      </c>
      <c r="Q14" s="130" t="s">
        <v>507</v>
      </c>
      <c r="R14" s="200"/>
    </row>
    <row r="15" spans="1:18" s="3" customFormat="1" ht="82.8" hidden="1" x14ac:dyDescent="0.3">
      <c r="A15" s="234"/>
      <c r="B15" s="234"/>
      <c r="C15" s="233"/>
      <c r="D15" s="233"/>
      <c r="E15" s="133"/>
      <c r="F15" s="133"/>
      <c r="G15" s="216"/>
      <c r="H15" s="130" t="s">
        <v>461</v>
      </c>
      <c r="I15" s="249"/>
      <c r="J15" s="249"/>
      <c r="K15" s="216"/>
      <c r="L15" s="218"/>
      <c r="M15" s="224"/>
      <c r="N15" s="130" t="s">
        <v>505</v>
      </c>
      <c r="O15" s="130" t="s">
        <v>506</v>
      </c>
      <c r="P15" s="10">
        <v>73</v>
      </c>
      <c r="Q15" s="130" t="s">
        <v>507</v>
      </c>
      <c r="R15" s="201"/>
    </row>
    <row r="16" spans="1:18" s="3" customFormat="1" ht="108.75" hidden="1" customHeight="1" x14ac:dyDescent="0.3">
      <c r="A16" s="234"/>
      <c r="B16" s="234"/>
      <c r="C16" s="233"/>
      <c r="D16" s="130" t="s">
        <v>762</v>
      </c>
      <c r="E16" s="130" t="s">
        <v>460</v>
      </c>
      <c r="F16" s="130">
        <v>1</v>
      </c>
      <c r="G16" s="130" t="s">
        <v>459</v>
      </c>
      <c r="H16" s="130" t="s">
        <v>763</v>
      </c>
      <c r="I16" s="130" t="s">
        <v>455</v>
      </c>
      <c r="J16" s="130" t="s">
        <v>455</v>
      </c>
      <c r="K16" s="10">
        <v>0.3</v>
      </c>
      <c r="L16" s="43">
        <v>0.2</v>
      </c>
      <c r="M16" s="34">
        <f>+L16/K16</f>
        <v>0.66666666666666674</v>
      </c>
      <c r="N16" s="130" t="s">
        <v>505</v>
      </c>
      <c r="O16" s="130" t="s">
        <v>506</v>
      </c>
      <c r="P16" s="10">
        <v>73</v>
      </c>
      <c r="Q16" s="130" t="s">
        <v>507</v>
      </c>
      <c r="R16" s="130" t="s">
        <v>730</v>
      </c>
    </row>
    <row r="17" spans="1:18" s="3" customFormat="1" ht="142.5" hidden="1" customHeight="1" x14ac:dyDescent="0.3">
      <c r="A17" s="234"/>
      <c r="B17" s="234"/>
      <c r="C17" s="233"/>
      <c r="D17" s="233" t="s">
        <v>458</v>
      </c>
      <c r="E17" s="233">
        <v>10</v>
      </c>
      <c r="F17" s="233">
        <v>12</v>
      </c>
      <c r="G17" s="199" t="s">
        <v>457</v>
      </c>
      <c r="H17" s="130" t="s">
        <v>456</v>
      </c>
      <c r="I17" s="233" t="s">
        <v>455</v>
      </c>
      <c r="J17" s="233" t="s">
        <v>455</v>
      </c>
      <c r="K17" s="225">
        <v>8</v>
      </c>
      <c r="L17" s="245">
        <v>7</v>
      </c>
      <c r="M17" s="222">
        <f>+L17/K17</f>
        <v>0.875</v>
      </c>
      <c r="N17" s="130" t="s">
        <v>620</v>
      </c>
      <c r="O17" s="130" t="s">
        <v>619</v>
      </c>
      <c r="P17" s="130" t="s">
        <v>618</v>
      </c>
      <c r="Q17" s="130" t="s">
        <v>689</v>
      </c>
      <c r="R17" s="199" t="s">
        <v>792</v>
      </c>
    </row>
    <row r="18" spans="1:18" s="3" customFormat="1" ht="110.4" hidden="1" x14ac:dyDescent="0.3">
      <c r="A18" s="234"/>
      <c r="B18" s="234"/>
      <c r="C18" s="233"/>
      <c r="D18" s="233"/>
      <c r="E18" s="233"/>
      <c r="F18" s="233"/>
      <c r="G18" s="201"/>
      <c r="H18" s="130" t="s">
        <v>454</v>
      </c>
      <c r="I18" s="233"/>
      <c r="J18" s="233"/>
      <c r="K18" s="226"/>
      <c r="L18" s="246"/>
      <c r="M18" s="224"/>
      <c r="N18" s="130" t="s">
        <v>517</v>
      </c>
      <c r="O18" s="130" t="s">
        <v>520</v>
      </c>
      <c r="P18" s="10">
        <v>284</v>
      </c>
      <c r="Q18" s="130" t="s">
        <v>563</v>
      </c>
      <c r="R18" s="201"/>
    </row>
    <row r="19" spans="1:18" s="3" customFormat="1" ht="96" hidden="1" customHeight="1" x14ac:dyDescent="0.3">
      <c r="A19" s="234"/>
      <c r="B19" s="234"/>
      <c r="C19" s="233"/>
      <c r="D19" s="130" t="s">
        <v>453</v>
      </c>
      <c r="E19" s="133">
        <v>0.2</v>
      </c>
      <c r="F19" s="133">
        <v>0.6</v>
      </c>
      <c r="G19" s="133" t="s">
        <v>452</v>
      </c>
      <c r="H19" s="130" t="s">
        <v>451</v>
      </c>
      <c r="I19" s="133" t="s">
        <v>447</v>
      </c>
      <c r="J19" s="133" t="s">
        <v>447</v>
      </c>
      <c r="K19" s="133">
        <v>0.1</v>
      </c>
      <c r="L19" s="44">
        <v>0.05</v>
      </c>
      <c r="M19" s="138">
        <f>L19/K19</f>
        <v>0.5</v>
      </c>
      <c r="N19" s="130" t="s">
        <v>624</v>
      </c>
      <c r="O19" s="130" t="s">
        <v>623</v>
      </c>
      <c r="P19" s="130" t="s">
        <v>622</v>
      </c>
      <c r="Q19" s="130" t="s">
        <v>621</v>
      </c>
      <c r="R19" s="130" t="s">
        <v>793</v>
      </c>
    </row>
    <row r="20" spans="1:18" s="3" customFormat="1" ht="114.75" hidden="1" customHeight="1" x14ac:dyDescent="0.3">
      <c r="A20" s="234"/>
      <c r="B20" s="234"/>
      <c r="C20" s="233"/>
      <c r="D20" s="130" t="s">
        <v>450</v>
      </c>
      <c r="E20" s="133">
        <v>0.2</v>
      </c>
      <c r="F20" s="133">
        <v>0.8</v>
      </c>
      <c r="G20" s="133" t="s">
        <v>449</v>
      </c>
      <c r="H20" s="130" t="s">
        <v>448</v>
      </c>
      <c r="I20" s="133" t="s">
        <v>447</v>
      </c>
      <c r="J20" s="133" t="s">
        <v>447</v>
      </c>
      <c r="K20" s="133">
        <v>0.35</v>
      </c>
      <c r="L20" s="41">
        <v>0.2</v>
      </c>
      <c r="M20" s="138">
        <f>L20/K20</f>
        <v>0.57142857142857151</v>
      </c>
      <c r="N20" s="130" t="s">
        <v>624</v>
      </c>
      <c r="O20" s="130" t="s">
        <v>623</v>
      </c>
      <c r="P20" s="130" t="s">
        <v>622</v>
      </c>
      <c r="Q20" s="130" t="s">
        <v>621</v>
      </c>
      <c r="R20" s="130" t="s">
        <v>764</v>
      </c>
    </row>
    <row r="21" spans="1:18" s="3" customFormat="1" ht="92.25" hidden="1" customHeight="1" x14ac:dyDescent="0.3">
      <c r="A21" s="234"/>
      <c r="B21" s="234"/>
      <c r="C21" s="233"/>
      <c r="D21" s="130" t="s">
        <v>446</v>
      </c>
      <c r="E21" s="130">
        <v>10</v>
      </c>
      <c r="F21" s="130">
        <v>30</v>
      </c>
      <c r="G21" s="130" t="s">
        <v>445</v>
      </c>
      <c r="H21" s="130" t="s">
        <v>444</v>
      </c>
      <c r="I21" s="249" t="s">
        <v>443</v>
      </c>
      <c r="J21" s="249" t="s">
        <v>443</v>
      </c>
      <c r="K21" s="141">
        <v>0.1</v>
      </c>
      <c r="L21" s="42">
        <v>0.05</v>
      </c>
      <c r="M21" s="138">
        <f>L21/K21</f>
        <v>0.5</v>
      </c>
      <c r="N21" s="130" t="s">
        <v>514</v>
      </c>
      <c r="O21" s="130" t="s">
        <v>515</v>
      </c>
      <c r="P21" s="130">
        <v>190</v>
      </c>
      <c r="Q21" s="142" t="s">
        <v>516</v>
      </c>
      <c r="R21" s="130" t="s">
        <v>794</v>
      </c>
    </row>
    <row r="22" spans="1:18" s="3" customFormat="1" ht="71.25" hidden="1" customHeight="1" x14ac:dyDescent="0.3">
      <c r="A22" s="234"/>
      <c r="B22" s="234" t="s">
        <v>442</v>
      </c>
      <c r="C22" s="233" t="s">
        <v>441</v>
      </c>
      <c r="D22" s="130" t="s">
        <v>440</v>
      </c>
      <c r="E22" s="133">
        <v>0.2</v>
      </c>
      <c r="F22" s="133">
        <v>0.8</v>
      </c>
      <c r="G22" s="133" t="s">
        <v>437</v>
      </c>
      <c r="H22" s="130" t="s">
        <v>439</v>
      </c>
      <c r="I22" s="249"/>
      <c r="J22" s="249"/>
      <c r="K22" s="133">
        <v>0.02</v>
      </c>
      <c r="L22" s="41">
        <v>0.02</v>
      </c>
      <c r="M22" s="58">
        <f>L22/K22*1</f>
        <v>1</v>
      </c>
      <c r="N22" s="130" t="s">
        <v>628</v>
      </c>
      <c r="O22" s="130" t="s">
        <v>627</v>
      </c>
      <c r="P22" s="130" t="s">
        <v>626</v>
      </c>
      <c r="Q22" s="142" t="s">
        <v>625</v>
      </c>
      <c r="R22" s="130" t="s">
        <v>583</v>
      </c>
    </row>
    <row r="23" spans="1:18" s="3" customFormat="1" ht="102" hidden="1" customHeight="1" x14ac:dyDescent="0.3">
      <c r="A23" s="234"/>
      <c r="B23" s="234"/>
      <c r="C23" s="233"/>
      <c r="D23" s="130" t="s">
        <v>438</v>
      </c>
      <c r="E23" s="133">
        <v>0.1</v>
      </c>
      <c r="F23" s="133">
        <v>0.3</v>
      </c>
      <c r="G23" s="133" t="s">
        <v>437</v>
      </c>
      <c r="H23" s="130" t="s">
        <v>436</v>
      </c>
      <c r="I23" s="249"/>
      <c r="J23" s="215"/>
      <c r="K23" s="134">
        <v>0.03</v>
      </c>
      <c r="L23" s="136">
        <v>0.03</v>
      </c>
      <c r="M23" s="137">
        <v>1</v>
      </c>
      <c r="N23" s="130" t="s">
        <v>628</v>
      </c>
      <c r="O23" s="130" t="s">
        <v>627</v>
      </c>
      <c r="P23" s="130" t="s">
        <v>626</v>
      </c>
      <c r="Q23" s="142" t="s">
        <v>625</v>
      </c>
      <c r="R23" s="131" t="s">
        <v>784</v>
      </c>
    </row>
    <row r="24" spans="1:18" s="3" customFormat="1" ht="48.75" hidden="1" customHeight="1" x14ac:dyDescent="0.3">
      <c r="A24" s="234" t="s">
        <v>435</v>
      </c>
      <c r="B24" s="234" t="s">
        <v>434</v>
      </c>
      <c r="C24" s="233" t="s">
        <v>433</v>
      </c>
      <c r="D24" s="233" t="s">
        <v>432</v>
      </c>
      <c r="E24" s="215" t="s">
        <v>407</v>
      </c>
      <c r="F24" s="199">
        <v>1</v>
      </c>
      <c r="G24" s="215" t="s">
        <v>431</v>
      </c>
      <c r="H24" s="140" t="s">
        <v>430</v>
      </c>
      <c r="I24" s="249" t="s">
        <v>415</v>
      </c>
      <c r="J24" s="249" t="s">
        <v>415</v>
      </c>
      <c r="K24" s="225">
        <v>1</v>
      </c>
      <c r="L24" s="245">
        <v>1</v>
      </c>
      <c r="M24" s="264">
        <f>L24/K24*1</f>
        <v>1</v>
      </c>
      <c r="N24" s="130" t="s">
        <v>508</v>
      </c>
      <c r="O24" s="130" t="s">
        <v>528</v>
      </c>
      <c r="P24" s="130">
        <v>232</v>
      </c>
      <c r="Q24" s="130" t="s">
        <v>527</v>
      </c>
      <c r="R24" s="199" t="s">
        <v>765</v>
      </c>
    </row>
    <row r="25" spans="1:18" s="3" customFormat="1" ht="90" hidden="1" customHeight="1" x14ac:dyDescent="0.3">
      <c r="A25" s="234"/>
      <c r="B25" s="234"/>
      <c r="C25" s="233"/>
      <c r="D25" s="233"/>
      <c r="E25" s="216"/>
      <c r="F25" s="201"/>
      <c r="G25" s="216"/>
      <c r="H25" s="140" t="s">
        <v>429</v>
      </c>
      <c r="I25" s="249"/>
      <c r="J25" s="249"/>
      <c r="K25" s="226"/>
      <c r="L25" s="246"/>
      <c r="M25" s="265"/>
      <c r="N25" s="130" t="s">
        <v>508</v>
      </c>
      <c r="O25" s="130" t="s">
        <v>528</v>
      </c>
      <c r="P25" s="130">
        <v>232</v>
      </c>
      <c r="Q25" s="130" t="s">
        <v>527</v>
      </c>
      <c r="R25" s="201"/>
    </row>
    <row r="26" spans="1:18" s="3" customFormat="1" ht="120" customHeight="1" x14ac:dyDescent="0.3">
      <c r="A26" s="234"/>
      <c r="B26" s="234"/>
      <c r="C26" s="233" t="s">
        <v>428</v>
      </c>
      <c r="D26" s="130" t="s">
        <v>427</v>
      </c>
      <c r="E26" s="133" t="s">
        <v>407</v>
      </c>
      <c r="F26" s="130">
        <v>1</v>
      </c>
      <c r="G26" s="133" t="s">
        <v>426</v>
      </c>
      <c r="H26" s="130" t="s">
        <v>425</v>
      </c>
      <c r="I26" s="249" t="s">
        <v>415</v>
      </c>
      <c r="J26" s="249" t="s">
        <v>415</v>
      </c>
      <c r="K26" s="10">
        <v>0.1</v>
      </c>
      <c r="L26" s="38">
        <v>0.1</v>
      </c>
      <c r="M26" s="60">
        <v>0.3</v>
      </c>
      <c r="N26" s="130" t="s">
        <v>810</v>
      </c>
      <c r="O26" s="130" t="s">
        <v>811</v>
      </c>
      <c r="P26" s="130">
        <v>157</v>
      </c>
      <c r="Q26" s="142" t="s">
        <v>625</v>
      </c>
      <c r="R26" s="130" t="s">
        <v>766</v>
      </c>
    </row>
    <row r="27" spans="1:18" s="3" customFormat="1" ht="75.75" customHeight="1" x14ac:dyDescent="0.3">
      <c r="A27" s="234"/>
      <c r="B27" s="234"/>
      <c r="C27" s="233"/>
      <c r="D27" s="130" t="s">
        <v>424</v>
      </c>
      <c r="E27" s="133">
        <v>0.8</v>
      </c>
      <c r="F27" s="133">
        <v>0.8</v>
      </c>
      <c r="G27" s="133" t="s">
        <v>423</v>
      </c>
      <c r="H27" s="130" t="s">
        <v>422</v>
      </c>
      <c r="I27" s="249"/>
      <c r="J27" s="249"/>
      <c r="K27" s="10">
        <v>0.4</v>
      </c>
      <c r="L27" s="38" t="s">
        <v>38</v>
      </c>
      <c r="M27" s="55" t="s">
        <v>38</v>
      </c>
      <c r="N27" s="130"/>
      <c r="O27" s="130"/>
      <c r="P27" s="130"/>
      <c r="Q27" s="142"/>
      <c r="R27" s="142" t="s">
        <v>584</v>
      </c>
    </row>
    <row r="28" spans="1:18" s="3" customFormat="1" ht="92.25" hidden="1" customHeight="1" x14ac:dyDescent="0.3">
      <c r="A28" s="234"/>
      <c r="B28" s="234"/>
      <c r="C28" s="233"/>
      <c r="D28" s="130" t="s">
        <v>421</v>
      </c>
      <c r="E28" s="130" t="s">
        <v>421</v>
      </c>
      <c r="F28" s="130" t="s">
        <v>421</v>
      </c>
      <c r="G28" s="130" t="s">
        <v>421</v>
      </c>
      <c r="H28" s="130" t="s">
        <v>421</v>
      </c>
      <c r="I28" s="249"/>
      <c r="J28" s="249"/>
      <c r="K28" s="130">
        <v>0.1</v>
      </c>
      <c r="L28" s="38">
        <v>0.1</v>
      </c>
      <c r="M28" s="61">
        <f>+L28/K28</f>
        <v>1</v>
      </c>
      <c r="N28" s="130" t="s">
        <v>633</v>
      </c>
      <c r="O28" s="130" t="s">
        <v>632</v>
      </c>
      <c r="P28" s="130" t="s">
        <v>631</v>
      </c>
      <c r="Q28" s="142" t="s">
        <v>630</v>
      </c>
      <c r="R28" s="130" t="s">
        <v>767</v>
      </c>
    </row>
    <row r="29" spans="1:18" s="3" customFormat="1" ht="86.25" customHeight="1" x14ac:dyDescent="0.3">
      <c r="A29" s="234"/>
      <c r="B29" s="139" t="s">
        <v>420</v>
      </c>
      <c r="C29" s="130" t="s">
        <v>419</v>
      </c>
      <c r="D29" s="130" t="s">
        <v>418</v>
      </c>
      <c r="E29" s="130" t="s">
        <v>384</v>
      </c>
      <c r="F29" s="130">
        <v>1</v>
      </c>
      <c r="G29" s="130" t="s">
        <v>417</v>
      </c>
      <c r="H29" s="130" t="s">
        <v>416</v>
      </c>
      <c r="I29" s="130" t="s">
        <v>415</v>
      </c>
      <c r="J29" s="130" t="s">
        <v>415</v>
      </c>
      <c r="K29" s="10">
        <v>0.1</v>
      </c>
      <c r="L29" s="38" t="s">
        <v>38</v>
      </c>
      <c r="M29" s="62" t="s">
        <v>38</v>
      </c>
      <c r="N29" s="130" t="s">
        <v>514</v>
      </c>
      <c r="O29" s="130" t="s">
        <v>515</v>
      </c>
      <c r="P29" s="130">
        <v>190</v>
      </c>
      <c r="Q29" s="142" t="s">
        <v>516</v>
      </c>
      <c r="R29" s="39" t="s">
        <v>768</v>
      </c>
    </row>
    <row r="30" spans="1:18" s="3" customFormat="1" ht="114" hidden="1" customHeight="1" x14ac:dyDescent="0.3">
      <c r="A30" s="234"/>
      <c r="B30" s="234" t="s">
        <v>414</v>
      </c>
      <c r="C30" s="233" t="s">
        <v>413</v>
      </c>
      <c r="D30" s="130" t="s">
        <v>412</v>
      </c>
      <c r="E30" s="130" t="s">
        <v>321</v>
      </c>
      <c r="F30" s="130" t="s">
        <v>320</v>
      </c>
      <c r="G30" s="130" t="s">
        <v>411</v>
      </c>
      <c r="H30" s="130" t="s">
        <v>410</v>
      </c>
      <c r="I30" s="233" t="s">
        <v>409</v>
      </c>
      <c r="J30" s="233" t="s">
        <v>409</v>
      </c>
      <c r="K30" s="10">
        <v>6</v>
      </c>
      <c r="L30" s="38">
        <v>6</v>
      </c>
      <c r="M30" s="61">
        <f t="shared" ref="M30:M37" si="1">L30/K30*1</f>
        <v>1</v>
      </c>
      <c r="N30" s="130" t="s">
        <v>511</v>
      </c>
      <c r="O30" s="130" t="s">
        <v>522</v>
      </c>
      <c r="P30" s="10">
        <v>132</v>
      </c>
      <c r="Q30" s="130" t="s">
        <v>523</v>
      </c>
      <c r="R30" s="130" t="s">
        <v>769</v>
      </c>
    </row>
    <row r="31" spans="1:18" s="3" customFormat="1" ht="87" hidden="1" customHeight="1" x14ac:dyDescent="0.3">
      <c r="A31" s="234"/>
      <c r="B31" s="234"/>
      <c r="C31" s="233"/>
      <c r="D31" s="130" t="s">
        <v>408</v>
      </c>
      <c r="E31" s="133" t="s">
        <v>407</v>
      </c>
      <c r="F31" s="130">
        <v>1</v>
      </c>
      <c r="G31" s="130" t="s">
        <v>406</v>
      </c>
      <c r="H31" s="130" t="s">
        <v>405</v>
      </c>
      <c r="I31" s="233"/>
      <c r="J31" s="233"/>
      <c r="K31" s="10">
        <v>0.4</v>
      </c>
      <c r="L31" s="38">
        <v>0.4</v>
      </c>
      <c r="M31" s="61">
        <f t="shared" si="1"/>
        <v>1</v>
      </c>
      <c r="N31" s="130" t="s">
        <v>511</v>
      </c>
      <c r="O31" s="130" t="s">
        <v>522</v>
      </c>
      <c r="P31" s="130">
        <v>134</v>
      </c>
      <c r="Q31" s="130" t="s">
        <v>524</v>
      </c>
      <c r="R31" s="130" t="s">
        <v>585</v>
      </c>
    </row>
    <row r="32" spans="1:18" s="3" customFormat="1" ht="120" hidden="1" customHeight="1" x14ac:dyDescent="0.3">
      <c r="A32" s="234"/>
      <c r="B32" s="234"/>
      <c r="C32" s="233" t="s">
        <v>404</v>
      </c>
      <c r="D32" s="130" t="s">
        <v>403</v>
      </c>
      <c r="E32" s="130">
        <v>8</v>
      </c>
      <c r="F32" s="130">
        <v>12</v>
      </c>
      <c r="G32" s="130" t="s">
        <v>402</v>
      </c>
      <c r="H32" s="130" t="s">
        <v>401</v>
      </c>
      <c r="I32" s="233" t="s">
        <v>400</v>
      </c>
      <c r="J32" s="233" t="s">
        <v>400</v>
      </c>
      <c r="K32" s="10">
        <v>0.4</v>
      </c>
      <c r="L32" s="38">
        <v>0.4</v>
      </c>
      <c r="M32" s="61">
        <f t="shared" si="1"/>
        <v>1</v>
      </c>
      <c r="N32" s="130" t="s">
        <v>514</v>
      </c>
      <c r="O32" s="130" t="s">
        <v>525</v>
      </c>
      <c r="P32" s="10">
        <v>186</v>
      </c>
      <c r="Q32" s="130" t="s">
        <v>526</v>
      </c>
      <c r="R32" s="130" t="s">
        <v>586</v>
      </c>
    </row>
    <row r="33" spans="1:22" s="3" customFormat="1" ht="104.25" customHeight="1" x14ac:dyDescent="0.3">
      <c r="A33" s="234"/>
      <c r="B33" s="234"/>
      <c r="C33" s="233"/>
      <c r="D33" s="130" t="s">
        <v>399</v>
      </c>
      <c r="E33" s="130" t="s">
        <v>384</v>
      </c>
      <c r="F33" s="130">
        <v>1</v>
      </c>
      <c r="G33" s="130" t="s">
        <v>398</v>
      </c>
      <c r="H33" s="130" t="s">
        <v>397</v>
      </c>
      <c r="I33" s="233"/>
      <c r="J33" s="233"/>
      <c r="K33" s="10">
        <v>0.4</v>
      </c>
      <c r="L33" s="38" t="s">
        <v>38</v>
      </c>
      <c r="M33" s="63" t="s">
        <v>38</v>
      </c>
      <c r="N33" s="130" t="s">
        <v>514</v>
      </c>
      <c r="O33" s="130" t="s">
        <v>525</v>
      </c>
      <c r="P33" s="10">
        <v>186</v>
      </c>
      <c r="Q33" s="130" t="s">
        <v>526</v>
      </c>
      <c r="R33" s="130" t="s">
        <v>770</v>
      </c>
    </row>
    <row r="34" spans="1:22" s="3" customFormat="1" ht="111" hidden="1" customHeight="1" x14ac:dyDescent="0.3">
      <c r="A34" s="234"/>
      <c r="B34" s="234" t="s">
        <v>396</v>
      </c>
      <c r="C34" s="233" t="s">
        <v>395</v>
      </c>
      <c r="D34" s="130" t="s">
        <v>394</v>
      </c>
      <c r="E34" s="130" t="s">
        <v>384</v>
      </c>
      <c r="F34" s="130">
        <v>1</v>
      </c>
      <c r="G34" s="130" t="s">
        <v>393</v>
      </c>
      <c r="H34" s="130" t="s">
        <v>392</v>
      </c>
      <c r="I34" s="233" t="s">
        <v>391</v>
      </c>
      <c r="J34" s="233" t="s">
        <v>391</v>
      </c>
      <c r="K34" s="10">
        <v>0.4</v>
      </c>
      <c r="L34" s="38">
        <v>0.2</v>
      </c>
      <c r="M34" s="138">
        <f>L34/K34</f>
        <v>0.5</v>
      </c>
      <c r="N34" s="130" t="s">
        <v>508</v>
      </c>
      <c r="O34" s="130" t="s">
        <v>509</v>
      </c>
      <c r="P34" s="10">
        <v>226</v>
      </c>
      <c r="Q34" s="130" t="s">
        <v>510</v>
      </c>
      <c r="R34" s="130" t="s">
        <v>708</v>
      </c>
    </row>
    <row r="35" spans="1:22" s="3" customFormat="1" ht="90" hidden="1" customHeight="1" x14ac:dyDescent="0.3">
      <c r="A35" s="234"/>
      <c r="B35" s="234"/>
      <c r="C35" s="233"/>
      <c r="D35" s="130" t="s">
        <v>390</v>
      </c>
      <c r="E35" s="130" t="s">
        <v>384</v>
      </c>
      <c r="F35" s="130">
        <v>1</v>
      </c>
      <c r="G35" s="130" t="s">
        <v>389</v>
      </c>
      <c r="H35" s="130" t="s">
        <v>388</v>
      </c>
      <c r="I35" s="233"/>
      <c r="J35" s="233"/>
      <c r="K35" s="40">
        <v>10</v>
      </c>
      <c r="L35" s="38">
        <v>10</v>
      </c>
      <c r="M35" s="58">
        <f t="shared" si="1"/>
        <v>1</v>
      </c>
      <c r="N35" s="130" t="s">
        <v>785</v>
      </c>
      <c r="O35" s="130" t="s">
        <v>771</v>
      </c>
      <c r="P35" s="130">
        <v>157</v>
      </c>
      <c r="Q35" s="142" t="s">
        <v>772</v>
      </c>
      <c r="R35" s="130" t="s">
        <v>786</v>
      </c>
    </row>
    <row r="36" spans="1:22" s="3" customFormat="1" ht="117.75" hidden="1" customHeight="1" x14ac:dyDescent="0.3">
      <c r="A36" s="234"/>
      <c r="B36" s="234" t="s">
        <v>387</v>
      </c>
      <c r="C36" s="233" t="s">
        <v>386</v>
      </c>
      <c r="D36" s="130" t="s">
        <v>385</v>
      </c>
      <c r="E36" s="130" t="s">
        <v>384</v>
      </c>
      <c r="F36" s="130">
        <v>1</v>
      </c>
      <c r="G36" s="130" t="s">
        <v>372</v>
      </c>
      <c r="H36" s="130" t="s">
        <v>383</v>
      </c>
      <c r="I36" s="233" t="s">
        <v>363</v>
      </c>
      <c r="J36" s="233" t="s">
        <v>363</v>
      </c>
      <c r="K36" s="40">
        <v>10</v>
      </c>
      <c r="L36" s="38">
        <v>10</v>
      </c>
      <c r="M36" s="58">
        <f t="shared" si="1"/>
        <v>1</v>
      </c>
      <c r="N36" s="130" t="s">
        <v>638</v>
      </c>
      <c r="O36" s="130" t="s">
        <v>637</v>
      </c>
      <c r="P36" s="130" t="s">
        <v>635</v>
      </c>
      <c r="Q36" s="130" t="s">
        <v>634</v>
      </c>
      <c r="R36" s="130" t="s">
        <v>787</v>
      </c>
    </row>
    <row r="37" spans="1:22" s="3" customFormat="1" ht="93" hidden="1" customHeight="1" x14ac:dyDescent="0.3">
      <c r="A37" s="234"/>
      <c r="B37" s="234"/>
      <c r="C37" s="233"/>
      <c r="D37" s="250" t="s">
        <v>382</v>
      </c>
      <c r="E37" s="215">
        <v>0.2</v>
      </c>
      <c r="F37" s="215">
        <v>0.8</v>
      </c>
      <c r="G37" s="215" t="s">
        <v>372</v>
      </c>
      <c r="H37" s="130" t="s">
        <v>381</v>
      </c>
      <c r="I37" s="233"/>
      <c r="J37" s="233"/>
      <c r="K37" s="202">
        <v>0.1</v>
      </c>
      <c r="L37" s="247">
        <v>0.1</v>
      </c>
      <c r="M37" s="222">
        <f t="shared" si="1"/>
        <v>1</v>
      </c>
      <c r="N37" s="130" t="s">
        <v>638</v>
      </c>
      <c r="O37" s="130" t="s">
        <v>637</v>
      </c>
      <c r="P37" s="130" t="s">
        <v>635</v>
      </c>
      <c r="Q37" s="130" t="s">
        <v>634</v>
      </c>
      <c r="R37" s="199" t="s">
        <v>799</v>
      </c>
    </row>
    <row r="38" spans="1:22" s="3" customFormat="1" ht="77.25" hidden="1" customHeight="1" x14ac:dyDescent="0.3">
      <c r="A38" s="234"/>
      <c r="B38" s="234"/>
      <c r="C38" s="233"/>
      <c r="D38" s="250"/>
      <c r="E38" s="216"/>
      <c r="F38" s="216"/>
      <c r="G38" s="216"/>
      <c r="H38" s="130" t="s">
        <v>380</v>
      </c>
      <c r="I38" s="233"/>
      <c r="J38" s="233"/>
      <c r="K38" s="203"/>
      <c r="L38" s="248"/>
      <c r="M38" s="224"/>
      <c r="N38" s="130" t="s">
        <v>514</v>
      </c>
      <c r="O38" s="130" t="s">
        <v>515</v>
      </c>
      <c r="P38" s="130">
        <v>190</v>
      </c>
      <c r="Q38" s="142" t="s">
        <v>516</v>
      </c>
      <c r="R38" s="201"/>
    </row>
    <row r="39" spans="1:22" s="3" customFormat="1" ht="81.75" hidden="1" customHeight="1" x14ac:dyDescent="0.3">
      <c r="A39" s="234"/>
      <c r="B39" s="234"/>
      <c r="C39" s="233"/>
      <c r="D39" s="130" t="s">
        <v>379</v>
      </c>
      <c r="E39" s="130">
        <v>1</v>
      </c>
      <c r="F39" s="130">
        <v>1</v>
      </c>
      <c r="G39" s="130" t="s">
        <v>378</v>
      </c>
      <c r="H39" s="130" t="s">
        <v>377</v>
      </c>
      <c r="I39" s="233"/>
      <c r="J39" s="233"/>
      <c r="K39" s="10">
        <v>0.6</v>
      </c>
      <c r="L39" s="38">
        <v>0.5</v>
      </c>
      <c r="M39" s="58">
        <f>L39/K39*1</f>
        <v>0.83333333333333337</v>
      </c>
      <c r="N39" s="130" t="s">
        <v>642</v>
      </c>
      <c r="O39" s="130" t="s">
        <v>709</v>
      </c>
      <c r="P39" s="130">
        <v>234</v>
      </c>
      <c r="Q39" s="142" t="s">
        <v>710</v>
      </c>
      <c r="R39" s="130" t="s">
        <v>773</v>
      </c>
    </row>
    <row r="40" spans="1:22" s="3" customFormat="1" ht="90" hidden="1" customHeight="1" x14ac:dyDescent="0.3">
      <c r="A40" s="234" t="s">
        <v>376</v>
      </c>
      <c r="B40" s="234" t="s">
        <v>375</v>
      </c>
      <c r="C40" s="233" t="s">
        <v>374</v>
      </c>
      <c r="D40" s="233" t="s">
        <v>373</v>
      </c>
      <c r="E40" s="233">
        <v>1</v>
      </c>
      <c r="F40" s="233">
        <v>1</v>
      </c>
      <c r="G40" s="215" t="s">
        <v>372</v>
      </c>
      <c r="H40" s="140" t="s">
        <v>371</v>
      </c>
      <c r="I40" s="249" t="s">
        <v>363</v>
      </c>
      <c r="J40" s="249" t="s">
        <v>363</v>
      </c>
      <c r="K40" s="271">
        <v>0.6</v>
      </c>
      <c r="L40" s="245">
        <v>0.6</v>
      </c>
      <c r="M40" s="222">
        <f>L40/K40*1</f>
        <v>1</v>
      </c>
      <c r="N40" s="130" t="s">
        <v>643</v>
      </c>
      <c r="O40" s="130" t="s">
        <v>641</v>
      </c>
      <c r="P40" s="130" t="s">
        <v>754</v>
      </c>
      <c r="Q40" s="130" t="s">
        <v>639</v>
      </c>
      <c r="R40" s="199" t="s">
        <v>651</v>
      </c>
    </row>
    <row r="41" spans="1:22" s="3" customFormat="1" ht="124.2" hidden="1" x14ac:dyDescent="0.3">
      <c r="A41" s="234"/>
      <c r="B41" s="234"/>
      <c r="C41" s="233"/>
      <c r="D41" s="233"/>
      <c r="E41" s="233"/>
      <c r="F41" s="233"/>
      <c r="G41" s="216"/>
      <c r="H41" s="130" t="s">
        <v>370</v>
      </c>
      <c r="I41" s="249"/>
      <c r="J41" s="249"/>
      <c r="K41" s="272"/>
      <c r="L41" s="246"/>
      <c r="M41" s="224"/>
      <c r="N41" s="130" t="s">
        <v>643</v>
      </c>
      <c r="O41" s="130" t="s">
        <v>725</v>
      </c>
      <c r="P41" s="130" t="s">
        <v>753</v>
      </c>
      <c r="Q41" s="130" t="s">
        <v>639</v>
      </c>
      <c r="R41" s="201"/>
    </row>
    <row r="42" spans="1:22" s="3" customFormat="1" ht="145.5" hidden="1" customHeight="1" x14ac:dyDescent="0.3">
      <c r="A42" s="234"/>
      <c r="B42" s="234"/>
      <c r="C42" s="233" t="s">
        <v>369</v>
      </c>
      <c r="D42" s="130" t="s">
        <v>368</v>
      </c>
      <c r="E42" s="130" t="s">
        <v>367</v>
      </c>
      <c r="F42" s="130" t="s">
        <v>366</v>
      </c>
      <c r="G42" s="215" t="s">
        <v>365</v>
      </c>
      <c r="H42" s="130" t="s">
        <v>364</v>
      </c>
      <c r="I42" s="249" t="s">
        <v>363</v>
      </c>
      <c r="J42" s="249" t="s">
        <v>363</v>
      </c>
      <c r="K42" s="10">
        <v>1</v>
      </c>
      <c r="L42" s="38">
        <v>1</v>
      </c>
      <c r="M42" s="58">
        <f t="shared" ref="M42:M47" si="2">L42/K42*1</f>
        <v>1</v>
      </c>
      <c r="N42" s="130" t="s">
        <v>643</v>
      </c>
      <c r="O42" s="130" t="s">
        <v>641</v>
      </c>
      <c r="P42" s="130" t="s">
        <v>752</v>
      </c>
      <c r="Q42" s="130" t="s">
        <v>639</v>
      </c>
      <c r="R42" s="131" t="s">
        <v>800</v>
      </c>
    </row>
    <row r="43" spans="1:22" s="3" customFormat="1" ht="145.5" customHeight="1" x14ac:dyDescent="0.3">
      <c r="A43" s="234"/>
      <c r="B43" s="234"/>
      <c r="C43" s="233"/>
      <c r="D43" s="130" t="s">
        <v>339</v>
      </c>
      <c r="E43" s="130" t="s">
        <v>145</v>
      </c>
      <c r="F43" s="130">
        <v>3</v>
      </c>
      <c r="G43" s="216"/>
      <c r="H43" s="130" t="s">
        <v>362</v>
      </c>
      <c r="I43" s="249"/>
      <c r="J43" s="249"/>
      <c r="K43" s="10">
        <v>1</v>
      </c>
      <c r="L43" s="38" t="s">
        <v>38</v>
      </c>
      <c r="M43" s="64" t="s">
        <v>38</v>
      </c>
      <c r="N43" s="130" t="s">
        <v>529</v>
      </c>
      <c r="O43" s="130" t="s">
        <v>530</v>
      </c>
      <c r="P43" s="10">
        <v>250</v>
      </c>
      <c r="Q43" s="130" t="s">
        <v>531</v>
      </c>
      <c r="R43" s="130" t="s">
        <v>774</v>
      </c>
    </row>
    <row r="44" spans="1:22" s="3" customFormat="1" ht="87" hidden="1" customHeight="1" x14ac:dyDescent="0.3">
      <c r="A44" s="234"/>
      <c r="B44" s="234"/>
      <c r="C44" s="130" t="s">
        <v>361</v>
      </c>
      <c r="D44" s="130" t="s">
        <v>360</v>
      </c>
      <c r="E44" s="130">
        <v>4</v>
      </c>
      <c r="F44" s="130">
        <v>10</v>
      </c>
      <c r="G44" s="130" t="s">
        <v>325</v>
      </c>
      <c r="H44" s="130" t="s">
        <v>359</v>
      </c>
      <c r="I44" s="130" t="s">
        <v>358</v>
      </c>
      <c r="J44" s="130" t="s">
        <v>358</v>
      </c>
      <c r="K44" s="10">
        <v>20</v>
      </c>
      <c r="L44" s="38">
        <v>20</v>
      </c>
      <c r="M44" s="58">
        <f t="shared" si="2"/>
        <v>1</v>
      </c>
      <c r="N44" s="130" t="s">
        <v>514</v>
      </c>
      <c r="O44" s="130" t="s">
        <v>515</v>
      </c>
      <c r="P44" s="130">
        <v>190</v>
      </c>
      <c r="Q44" s="142" t="s">
        <v>516</v>
      </c>
      <c r="R44" s="39" t="s">
        <v>788</v>
      </c>
    </row>
    <row r="45" spans="1:22" s="3" customFormat="1" ht="74.25" hidden="1" customHeight="1" x14ac:dyDescent="0.3">
      <c r="A45" s="234"/>
      <c r="B45" s="234" t="s">
        <v>357</v>
      </c>
      <c r="C45" s="233" t="s">
        <v>356</v>
      </c>
      <c r="D45" s="130" t="s">
        <v>355</v>
      </c>
      <c r="E45" s="130">
        <v>1</v>
      </c>
      <c r="F45" s="130">
        <v>1</v>
      </c>
      <c r="G45" s="130" t="s">
        <v>354</v>
      </c>
      <c r="H45" s="130" t="s">
        <v>353</v>
      </c>
      <c r="I45" s="233" t="s">
        <v>352</v>
      </c>
      <c r="J45" s="233" t="s">
        <v>352</v>
      </c>
      <c r="K45" s="10">
        <v>13</v>
      </c>
      <c r="L45" s="38">
        <v>13</v>
      </c>
      <c r="M45" s="58">
        <f t="shared" si="2"/>
        <v>1</v>
      </c>
      <c r="N45" s="130" t="s">
        <v>514</v>
      </c>
      <c r="O45" s="130" t="s">
        <v>515</v>
      </c>
      <c r="P45" s="130">
        <v>190</v>
      </c>
      <c r="Q45" s="142" t="s">
        <v>516</v>
      </c>
      <c r="R45" s="142" t="s">
        <v>775</v>
      </c>
      <c r="S45" s="130"/>
      <c r="T45" s="130"/>
      <c r="U45" s="130"/>
      <c r="V45" s="142"/>
    </row>
    <row r="46" spans="1:22" s="3" customFormat="1" ht="84.75" hidden="1" customHeight="1" x14ac:dyDescent="0.3">
      <c r="A46" s="234"/>
      <c r="B46" s="234"/>
      <c r="C46" s="233"/>
      <c r="D46" s="130" t="s">
        <v>351</v>
      </c>
      <c r="E46" s="130">
        <v>25</v>
      </c>
      <c r="F46" s="130"/>
      <c r="G46" s="130" t="s">
        <v>346</v>
      </c>
      <c r="H46" s="130" t="s">
        <v>350</v>
      </c>
      <c r="I46" s="233"/>
      <c r="J46" s="233"/>
      <c r="K46" s="10">
        <v>1</v>
      </c>
      <c r="L46" s="38">
        <v>3</v>
      </c>
      <c r="M46" s="58">
        <f t="shared" si="2"/>
        <v>3</v>
      </c>
      <c r="N46" s="130" t="s">
        <v>514</v>
      </c>
      <c r="O46" s="130" t="s">
        <v>515</v>
      </c>
      <c r="P46" s="130">
        <v>190</v>
      </c>
      <c r="Q46" s="142" t="s">
        <v>516</v>
      </c>
      <c r="R46" s="130" t="s">
        <v>757</v>
      </c>
      <c r="S46" s="130"/>
      <c r="T46" s="130"/>
      <c r="U46" s="130"/>
      <c r="V46" s="142"/>
    </row>
    <row r="47" spans="1:22" s="3" customFormat="1" ht="51" hidden="1" customHeight="1" x14ac:dyDescent="0.3">
      <c r="A47" s="234"/>
      <c r="B47" s="234" t="s">
        <v>349</v>
      </c>
      <c r="C47" s="233" t="s">
        <v>348</v>
      </c>
      <c r="D47" s="233" t="s">
        <v>347</v>
      </c>
      <c r="E47" s="233">
        <v>13</v>
      </c>
      <c r="F47" s="233">
        <v>13</v>
      </c>
      <c r="G47" s="199" t="s">
        <v>346</v>
      </c>
      <c r="H47" s="130" t="s">
        <v>345</v>
      </c>
      <c r="I47" s="233" t="s">
        <v>344</v>
      </c>
      <c r="J47" s="233" t="s">
        <v>344</v>
      </c>
      <c r="K47" s="225">
        <v>13</v>
      </c>
      <c r="L47" s="245">
        <v>13</v>
      </c>
      <c r="M47" s="222">
        <f t="shared" si="2"/>
        <v>1</v>
      </c>
      <c r="N47" s="130" t="s">
        <v>514</v>
      </c>
      <c r="O47" s="130" t="s">
        <v>515</v>
      </c>
      <c r="P47" s="130">
        <v>190</v>
      </c>
      <c r="Q47" s="142" t="s">
        <v>516</v>
      </c>
      <c r="R47" s="199" t="s">
        <v>796</v>
      </c>
    </row>
    <row r="48" spans="1:22" s="3" customFormat="1" ht="69" hidden="1" x14ac:dyDescent="0.3">
      <c r="A48" s="234"/>
      <c r="B48" s="234"/>
      <c r="C48" s="233"/>
      <c r="D48" s="233"/>
      <c r="E48" s="233"/>
      <c r="F48" s="233"/>
      <c r="G48" s="200"/>
      <c r="H48" s="130" t="s">
        <v>343</v>
      </c>
      <c r="I48" s="233"/>
      <c r="J48" s="233"/>
      <c r="K48" s="269"/>
      <c r="L48" s="270"/>
      <c r="M48" s="223"/>
      <c r="N48" s="130" t="s">
        <v>511</v>
      </c>
      <c r="O48" s="130" t="s">
        <v>512</v>
      </c>
      <c r="P48" s="130">
        <v>157</v>
      </c>
      <c r="Q48" s="142" t="s">
        <v>513</v>
      </c>
      <c r="R48" s="200"/>
    </row>
    <row r="49" spans="1:18" s="3" customFormat="1" ht="69" hidden="1" x14ac:dyDescent="0.3">
      <c r="A49" s="234"/>
      <c r="B49" s="234"/>
      <c r="C49" s="233"/>
      <c r="D49" s="233"/>
      <c r="E49" s="233"/>
      <c r="F49" s="233"/>
      <c r="G49" s="200"/>
      <c r="H49" s="130" t="s">
        <v>342</v>
      </c>
      <c r="I49" s="233"/>
      <c r="J49" s="233"/>
      <c r="K49" s="269"/>
      <c r="L49" s="270"/>
      <c r="M49" s="223"/>
      <c r="N49" s="130" t="s">
        <v>514</v>
      </c>
      <c r="O49" s="130" t="s">
        <v>515</v>
      </c>
      <c r="P49" s="130">
        <v>190</v>
      </c>
      <c r="Q49" s="142" t="s">
        <v>516</v>
      </c>
      <c r="R49" s="200"/>
    </row>
    <row r="50" spans="1:18" s="3" customFormat="1" ht="33.75" hidden="1" customHeight="1" x14ac:dyDescent="0.3">
      <c r="A50" s="234"/>
      <c r="B50" s="234"/>
      <c r="C50" s="233"/>
      <c r="D50" s="233"/>
      <c r="E50" s="233"/>
      <c r="F50" s="233"/>
      <c r="G50" s="200"/>
      <c r="H50" s="130" t="s">
        <v>341</v>
      </c>
      <c r="I50" s="233"/>
      <c r="J50" s="233"/>
      <c r="K50" s="269"/>
      <c r="L50" s="270"/>
      <c r="M50" s="223"/>
      <c r="N50" s="130" t="s">
        <v>514</v>
      </c>
      <c r="O50" s="130" t="s">
        <v>515</v>
      </c>
      <c r="P50" s="130">
        <v>190</v>
      </c>
      <c r="Q50" s="142" t="s">
        <v>516</v>
      </c>
      <c r="R50" s="200"/>
    </row>
    <row r="51" spans="1:18" s="3" customFormat="1" ht="69" hidden="1" x14ac:dyDescent="0.3">
      <c r="A51" s="234"/>
      <c r="B51" s="234"/>
      <c r="C51" s="233"/>
      <c r="D51" s="233"/>
      <c r="E51" s="233"/>
      <c r="F51" s="233"/>
      <c r="G51" s="201"/>
      <c r="H51" s="140" t="s">
        <v>340</v>
      </c>
      <c r="I51" s="233"/>
      <c r="J51" s="233"/>
      <c r="K51" s="226"/>
      <c r="L51" s="246"/>
      <c r="M51" s="224"/>
      <c r="N51" s="130" t="s">
        <v>514</v>
      </c>
      <c r="O51" s="130" t="s">
        <v>515</v>
      </c>
      <c r="P51" s="130">
        <v>190</v>
      </c>
      <c r="Q51" s="142" t="s">
        <v>516</v>
      </c>
      <c r="R51" s="201"/>
    </row>
    <row r="52" spans="1:18" s="3" customFormat="1" ht="48.75" customHeight="1" x14ac:dyDescent="0.3">
      <c r="A52" s="234"/>
      <c r="B52" s="234"/>
      <c r="C52" s="233"/>
      <c r="D52" s="233" t="s">
        <v>339</v>
      </c>
      <c r="E52" s="130" t="s">
        <v>145</v>
      </c>
      <c r="F52" s="130">
        <v>3</v>
      </c>
      <c r="G52" s="199" t="s">
        <v>338</v>
      </c>
      <c r="H52" s="130" t="s">
        <v>337</v>
      </c>
      <c r="I52" s="233"/>
      <c r="J52" s="233"/>
      <c r="K52" s="225">
        <v>1</v>
      </c>
      <c r="L52" s="245" t="s">
        <v>38</v>
      </c>
      <c r="M52" s="275" t="s">
        <v>38</v>
      </c>
      <c r="N52" s="130" t="s">
        <v>643</v>
      </c>
      <c r="O52" s="130" t="s">
        <v>641</v>
      </c>
      <c r="P52" s="130" t="s">
        <v>640</v>
      </c>
      <c r="Q52" s="130" t="s">
        <v>639</v>
      </c>
      <c r="R52" s="199" t="s">
        <v>652</v>
      </c>
    </row>
    <row r="53" spans="1:18" s="3" customFormat="1" ht="165.6" x14ac:dyDescent="0.3">
      <c r="A53" s="234"/>
      <c r="B53" s="234"/>
      <c r="C53" s="233"/>
      <c r="D53" s="233"/>
      <c r="E53" s="130"/>
      <c r="F53" s="130"/>
      <c r="G53" s="201"/>
      <c r="H53" s="130" t="s">
        <v>336</v>
      </c>
      <c r="I53" s="233"/>
      <c r="J53" s="233"/>
      <c r="K53" s="226"/>
      <c r="L53" s="246"/>
      <c r="M53" s="276"/>
      <c r="N53" s="130" t="s">
        <v>647</v>
      </c>
      <c r="O53" s="130" t="s">
        <v>646</v>
      </c>
      <c r="P53" s="130" t="s">
        <v>645</v>
      </c>
      <c r="Q53" s="130" t="s">
        <v>644</v>
      </c>
      <c r="R53" s="201"/>
    </row>
    <row r="54" spans="1:18" s="3" customFormat="1" ht="70.5" hidden="1" customHeight="1" x14ac:dyDescent="0.3">
      <c r="A54" s="234"/>
      <c r="B54" s="234"/>
      <c r="C54" s="130" t="s">
        <v>335</v>
      </c>
      <c r="D54" s="130" t="s">
        <v>334</v>
      </c>
      <c r="E54" s="130">
        <v>8</v>
      </c>
      <c r="F54" s="130">
        <v>12</v>
      </c>
      <c r="G54" s="130" t="s">
        <v>333</v>
      </c>
      <c r="H54" s="130" t="s">
        <v>332</v>
      </c>
      <c r="I54" s="130" t="s">
        <v>331</v>
      </c>
      <c r="J54" s="130" t="s">
        <v>331</v>
      </c>
      <c r="K54" s="130">
        <v>10</v>
      </c>
      <c r="L54" s="142">
        <v>10</v>
      </c>
      <c r="M54" s="61">
        <f>L54/K54*1</f>
        <v>1</v>
      </c>
      <c r="N54" s="130" t="s">
        <v>514</v>
      </c>
      <c r="O54" s="130" t="s">
        <v>515</v>
      </c>
      <c r="P54" s="130" t="s">
        <v>653</v>
      </c>
      <c r="Q54" s="142" t="s">
        <v>654</v>
      </c>
      <c r="R54" s="39" t="s">
        <v>741</v>
      </c>
    </row>
    <row r="55" spans="1:18" s="3" customFormat="1" ht="78.75" hidden="1" customHeight="1" x14ac:dyDescent="0.3">
      <c r="A55" s="251" t="s">
        <v>153</v>
      </c>
      <c r="B55" s="234" t="s">
        <v>330</v>
      </c>
      <c r="C55" s="233" t="s">
        <v>329</v>
      </c>
      <c r="D55" s="130" t="s">
        <v>328</v>
      </c>
      <c r="E55" s="130">
        <v>20</v>
      </c>
      <c r="F55" s="130">
        <v>54</v>
      </c>
      <c r="G55" s="130" t="s">
        <v>325</v>
      </c>
      <c r="H55" s="140" t="s">
        <v>327</v>
      </c>
      <c r="I55" s="233" t="s">
        <v>285</v>
      </c>
      <c r="J55" s="233" t="s">
        <v>285</v>
      </c>
      <c r="K55" s="130" t="s">
        <v>705</v>
      </c>
      <c r="L55" s="142" t="s">
        <v>705</v>
      </c>
      <c r="M55" s="65">
        <v>1</v>
      </c>
      <c r="N55" s="130" t="s">
        <v>505</v>
      </c>
      <c r="O55" s="130" t="s">
        <v>506</v>
      </c>
      <c r="P55" s="10">
        <v>73</v>
      </c>
      <c r="Q55" s="130" t="s">
        <v>507</v>
      </c>
      <c r="R55" s="130" t="s">
        <v>789</v>
      </c>
    </row>
    <row r="56" spans="1:18" s="3" customFormat="1" ht="93.75" hidden="1" customHeight="1" x14ac:dyDescent="0.3">
      <c r="A56" s="252"/>
      <c r="B56" s="234"/>
      <c r="C56" s="233"/>
      <c r="D56" s="130" t="s">
        <v>326</v>
      </c>
      <c r="E56" s="130">
        <v>20</v>
      </c>
      <c r="F56" s="130">
        <v>54</v>
      </c>
      <c r="G56" s="130" t="s">
        <v>325</v>
      </c>
      <c r="H56" s="140" t="s">
        <v>324</v>
      </c>
      <c r="I56" s="233"/>
      <c r="J56" s="233"/>
      <c r="K56" s="130">
        <v>3</v>
      </c>
      <c r="L56" s="142">
        <v>35</v>
      </c>
      <c r="M56" s="61">
        <f>L56/K56*1</f>
        <v>11.666666666666666</v>
      </c>
      <c r="N56" s="130" t="s">
        <v>505</v>
      </c>
      <c r="O56" s="130" t="s">
        <v>506</v>
      </c>
      <c r="P56" s="10">
        <v>73</v>
      </c>
      <c r="Q56" s="130" t="s">
        <v>507</v>
      </c>
      <c r="R56" s="130" t="s">
        <v>736</v>
      </c>
    </row>
    <row r="57" spans="1:18" s="3" customFormat="1" ht="84.75" customHeight="1" x14ac:dyDescent="0.3">
      <c r="A57" s="252"/>
      <c r="B57" s="234"/>
      <c r="C57" s="233" t="s">
        <v>323</v>
      </c>
      <c r="D57" s="130" t="s">
        <v>322</v>
      </c>
      <c r="E57" s="130" t="s">
        <v>321</v>
      </c>
      <c r="F57" s="130" t="s">
        <v>320</v>
      </c>
      <c r="G57" s="130" t="s">
        <v>319</v>
      </c>
      <c r="H57" s="10" t="s">
        <v>318</v>
      </c>
      <c r="I57" s="233" t="s">
        <v>294</v>
      </c>
      <c r="J57" s="233" t="s">
        <v>294</v>
      </c>
      <c r="K57" s="130">
        <v>5</v>
      </c>
      <c r="L57" s="142" t="s">
        <v>38</v>
      </c>
      <c r="M57" s="66" t="s">
        <v>38</v>
      </c>
      <c r="N57" s="130" t="s">
        <v>505</v>
      </c>
      <c r="O57" s="130" t="s">
        <v>506</v>
      </c>
      <c r="P57" s="10">
        <v>73</v>
      </c>
      <c r="Q57" s="130" t="s">
        <v>507</v>
      </c>
      <c r="R57" s="130" t="s">
        <v>587</v>
      </c>
    </row>
    <row r="58" spans="1:18" s="3" customFormat="1" ht="157.5" hidden="1" customHeight="1" x14ac:dyDescent="0.3">
      <c r="A58" s="252"/>
      <c r="B58" s="234"/>
      <c r="C58" s="233"/>
      <c r="D58" s="130" t="s">
        <v>317</v>
      </c>
      <c r="E58" s="130" t="s">
        <v>145</v>
      </c>
      <c r="F58" s="130">
        <v>3</v>
      </c>
      <c r="G58" s="130" t="s">
        <v>316</v>
      </c>
      <c r="H58" s="130" t="s">
        <v>315</v>
      </c>
      <c r="I58" s="233"/>
      <c r="J58" s="233"/>
      <c r="K58" s="130">
        <v>1</v>
      </c>
      <c r="L58" s="142">
        <v>1</v>
      </c>
      <c r="M58" s="61">
        <f>L58/K58*1</f>
        <v>1</v>
      </c>
      <c r="N58" s="130" t="s">
        <v>505</v>
      </c>
      <c r="O58" s="130" t="s">
        <v>506</v>
      </c>
      <c r="P58" s="10">
        <v>73</v>
      </c>
      <c r="Q58" s="130" t="s">
        <v>507</v>
      </c>
      <c r="R58" s="131" t="s">
        <v>731</v>
      </c>
    </row>
    <row r="59" spans="1:18" s="3" customFormat="1" ht="63.75" hidden="1" customHeight="1" x14ac:dyDescent="0.3">
      <c r="A59" s="252"/>
      <c r="B59" s="234"/>
      <c r="C59" s="233"/>
      <c r="D59" s="233" t="s">
        <v>314</v>
      </c>
      <c r="E59" s="130">
        <v>1</v>
      </c>
      <c r="F59" s="130">
        <v>5</v>
      </c>
      <c r="G59" s="199" t="s">
        <v>313</v>
      </c>
      <c r="H59" s="140" t="s">
        <v>312</v>
      </c>
      <c r="I59" s="233"/>
      <c r="J59" s="233"/>
      <c r="K59" s="199">
        <v>1</v>
      </c>
      <c r="L59" s="204">
        <v>4</v>
      </c>
      <c r="M59" s="264">
        <f>L59/K59*1</f>
        <v>4</v>
      </c>
      <c r="N59" s="130" t="s">
        <v>505</v>
      </c>
      <c r="O59" s="130" t="s">
        <v>506</v>
      </c>
      <c r="P59" s="10">
        <v>73</v>
      </c>
      <c r="Q59" s="130" t="s">
        <v>507</v>
      </c>
      <c r="R59" s="199" t="s">
        <v>588</v>
      </c>
    </row>
    <row r="60" spans="1:18" s="3" customFormat="1" ht="124.2" hidden="1" x14ac:dyDescent="0.3">
      <c r="A60" s="252"/>
      <c r="B60" s="234"/>
      <c r="C60" s="233"/>
      <c r="D60" s="233"/>
      <c r="E60" s="130"/>
      <c r="F60" s="130"/>
      <c r="G60" s="201"/>
      <c r="H60" s="140" t="s">
        <v>311</v>
      </c>
      <c r="I60" s="233"/>
      <c r="J60" s="233"/>
      <c r="K60" s="201"/>
      <c r="L60" s="205"/>
      <c r="M60" s="265"/>
      <c r="N60" s="130" t="s">
        <v>505</v>
      </c>
      <c r="O60" s="130" t="s">
        <v>506</v>
      </c>
      <c r="P60" s="10">
        <v>73</v>
      </c>
      <c r="Q60" s="130" t="s">
        <v>507</v>
      </c>
      <c r="R60" s="201"/>
    </row>
    <row r="61" spans="1:18" s="3" customFormat="1" ht="96" hidden="1" customHeight="1" x14ac:dyDescent="0.3">
      <c r="A61" s="252"/>
      <c r="B61" s="234"/>
      <c r="C61" s="233"/>
      <c r="D61" s="130" t="s">
        <v>310</v>
      </c>
      <c r="E61" s="130">
        <v>1</v>
      </c>
      <c r="F61" s="130">
        <v>1</v>
      </c>
      <c r="G61" s="130" t="s">
        <v>309</v>
      </c>
      <c r="H61" s="140" t="s">
        <v>308</v>
      </c>
      <c r="I61" s="233"/>
      <c r="J61" s="233"/>
      <c r="K61" s="130">
        <v>10</v>
      </c>
      <c r="L61" s="142">
        <v>10</v>
      </c>
      <c r="M61" s="61">
        <f>L61/K61*1</f>
        <v>1</v>
      </c>
      <c r="N61" s="130" t="s">
        <v>505</v>
      </c>
      <c r="O61" s="130" t="s">
        <v>506</v>
      </c>
      <c r="P61" s="10">
        <v>73</v>
      </c>
      <c r="Q61" s="130" t="s">
        <v>507</v>
      </c>
      <c r="R61" s="130" t="s">
        <v>734</v>
      </c>
    </row>
    <row r="62" spans="1:18" s="3" customFormat="1" ht="84.75" hidden="1" customHeight="1" x14ac:dyDescent="0.3">
      <c r="A62" s="252"/>
      <c r="B62" s="234"/>
      <c r="C62" s="233"/>
      <c r="D62" s="130" t="s">
        <v>307</v>
      </c>
      <c r="E62" s="130" t="s">
        <v>145</v>
      </c>
      <c r="F62" s="130">
        <v>3</v>
      </c>
      <c r="G62" s="130" t="s">
        <v>306</v>
      </c>
      <c r="H62" s="140" t="s">
        <v>305</v>
      </c>
      <c r="I62" s="233"/>
      <c r="J62" s="233"/>
      <c r="K62" s="130">
        <v>1</v>
      </c>
      <c r="L62" s="142">
        <v>1</v>
      </c>
      <c r="M62" s="61">
        <v>1</v>
      </c>
      <c r="N62" s="130" t="s">
        <v>505</v>
      </c>
      <c r="O62" s="130" t="s">
        <v>506</v>
      </c>
      <c r="P62" s="10">
        <v>73</v>
      </c>
      <c r="Q62" s="130" t="s">
        <v>507</v>
      </c>
      <c r="R62" s="130" t="s">
        <v>589</v>
      </c>
    </row>
    <row r="63" spans="1:18" s="3" customFormat="1" ht="67.5" hidden="1" customHeight="1" x14ac:dyDescent="0.3">
      <c r="A63" s="252"/>
      <c r="B63" s="234"/>
      <c r="C63" s="233" t="s">
        <v>304</v>
      </c>
      <c r="D63" s="233" t="s">
        <v>303</v>
      </c>
      <c r="E63" s="249">
        <v>0.2</v>
      </c>
      <c r="F63" s="249">
        <v>0.7</v>
      </c>
      <c r="G63" s="215" t="s">
        <v>302</v>
      </c>
      <c r="H63" s="140" t="s">
        <v>301</v>
      </c>
      <c r="I63" s="249" t="s">
        <v>294</v>
      </c>
      <c r="J63" s="249" t="s">
        <v>294</v>
      </c>
      <c r="K63" s="199">
        <v>10</v>
      </c>
      <c r="L63" s="204">
        <v>10</v>
      </c>
      <c r="M63" s="264">
        <f>L63/K63*1</f>
        <v>1</v>
      </c>
      <c r="N63" s="130" t="s">
        <v>532</v>
      </c>
      <c r="O63" s="130" t="s">
        <v>533</v>
      </c>
      <c r="P63" s="10">
        <v>91</v>
      </c>
      <c r="Q63" s="130" t="s">
        <v>534</v>
      </c>
      <c r="R63" s="199" t="s">
        <v>735</v>
      </c>
    </row>
    <row r="64" spans="1:18" s="3" customFormat="1" ht="82.8" hidden="1" x14ac:dyDescent="0.3">
      <c r="A64" s="252"/>
      <c r="B64" s="234"/>
      <c r="C64" s="233"/>
      <c r="D64" s="233"/>
      <c r="E64" s="249"/>
      <c r="F64" s="249"/>
      <c r="G64" s="220"/>
      <c r="H64" s="130" t="s">
        <v>300</v>
      </c>
      <c r="I64" s="249"/>
      <c r="J64" s="249"/>
      <c r="K64" s="200"/>
      <c r="L64" s="260"/>
      <c r="M64" s="277"/>
      <c r="N64" s="130" t="s">
        <v>532</v>
      </c>
      <c r="O64" s="130" t="s">
        <v>533</v>
      </c>
      <c r="P64" s="10">
        <v>91</v>
      </c>
      <c r="Q64" s="130" t="s">
        <v>534</v>
      </c>
      <c r="R64" s="200"/>
    </row>
    <row r="65" spans="1:18" s="3" customFormat="1" ht="82.8" hidden="1" x14ac:dyDescent="0.3">
      <c r="A65" s="252"/>
      <c r="B65" s="234"/>
      <c r="C65" s="233"/>
      <c r="D65" s="233"/>
      <c r="E65" s="249"/>
      <c r="F65" s="249"/>
      <c r="G65" s="216"/>
      <c r="H65" s="130" t="s">
        <v>299</v>
      </c>
      <c r="I65" s="249"/>
      <c r="J65" s="249"/>
      <c r="K65" s="201"/>
      <c r="L65" s="205"/>
      <c r="M65" s="265"/>
      <c r="N65" s="130" t="s">
        <v>532</v>
      </c>
      <c r="O65" s="130" t="s">
        <v>533</v>
      </c>
      <c r="P65" s="10">
        <v>91</v>
      </c>
      <c r="Q65" s="130" t="s">
        <v>534</v>
      </c>
      <c r="R65" s="201"/>
    </row>
    <row r="66" spans="1:18" s="3" customFormat="1" ht="41.25" hidden="1" customHeight="1" x14ac:dyDescent="0.3">
      <c r="A66" s="252"/>
      <c r="B66" s="234"/>
      <c r="C66" s="233" t="s">
        <v>298</v>
      </c>
      <c r="D66" s="233" t="s">
        <v>297</v>
      </c>
      <c r="E66" s="133">
        <v>0.2</v>
      </c>
      <c r="F66" s="133">
        <v>0.6</v>
      </c>
      <c r="G66" s="215" t="s">
        <v>296</v>
      </c>
      <c r="H66" s="130" t="s">
        <v>295</v>
      </c>
      <c r="I66" s="249" t="s">
        <v>294</v>
      </c>
      <c r="J66" s="249" t="s">
        <v>294</v>
      </c>
      <c r="K66" s="199">
        <v>11</v>
      </c>
      <c r="L66" s="204">
        <v>11</v>
      </c>
      <c r="M66" s="264">
        <f>L66/K66*1</f>
        <v>1</v>
      </c>
      <c r="N66" s="130" t="s">
        <v>505</v>
      </c>
      <c r="O66" s="130" t="s">
        <v>506</v>
      </c>
      <c r="P66" s="10">
        <v>73</v>
      </c>
      <c r="Q66" s="130" t="s">
        <v>507</v>
      </c>
      <c r="R66" s="199" t="s">
        <v>590</v>
      </c>
    </row>
    <row r="67" spans="1:18" s="3" customFormat="1" ht="96.6" hidden="1" x14ac:dyDescent="0.3">
      <c r="A67" s="252"/>
      <c r="B67" s="234"/>
      <c r="C67" s="233"/>
      <c r="D67" s="233"/>
      <c r="E67" s="133"/>
      <c r="F67" s="133"/>
      <c r="G67" s="216"/>
      <c r="H67" s="140" t="s">
        <v>293</v>
      </c>
      <c r="I67" s="249"/>
      <c r="J67" s="249"/>
      <c r="K67" s="201"/>
      <c r="L67" s="205"/>
      <c r="M67" s="265"/>
      <c r="N67" s="130" t="s">
        <v>505</v>
      </c>
      <c r="O67" s="130" t="s">
        <v>506</v>
      </c>
      <c r="P67" s="10">
        <v>73</v>
      </c>
      <c r="Q67" s="130" t="s">
        <v>507</v>
      </c>
      <c r="R67" s="201"/>
    </row>
    <row r="68" spans="1:18" s="3" customFormat="1" ht="52.5" hidden="1" customHeight="1" x14ac:dyDescent="0.3">
      <c r="A68" s="252"/>
      <c r="B68" s="234"/>
      <c r="C68" s="233"/>
      <c r="D68" s="130" t="s">
        <v>292</v>
      </c>
      <c r="E68" s="11">
        <v>36</v>
      </c>
      <c r="F68" s="11">
        <v>113</v>
      </c>
      <c r="G68" s="11" t="s">
        <v>291</v>
      </c>
      <c r="H68" s="140" t="s">
        <v>290</v>
      </c>
      <c r="I68" s="249"/>
      <c r="J68" s="249"/>
      <c r="K68" s="130">
        <v>0.5</v>
      </c>
      <c r="L68" s="142">
        <v>0.5</v>
      </c>
      <c r="M68" s="61">
        <v>1</v>
      </c>
      <c r="N68" s="130" t="s">
        <v>505</v>
      </c>
      <c r="O68" s="130" t="s">
        <v>506</v>
      </c>
      <c r="P68" s="10">
        <v>73</v>
      </c>
      <c r="Q68" s="130" t="s">
        <v>507</v>
      </c>
      <c r="R68" s="131" t="s">
        <v>591</v>
      </c>
    </row>
    <row r="69" spans="1:18" s="3" customFormat="1" ht="51" hidden="1" customHeight="1" x14ac:dyDescent="0.3">
      <c r="A69" s="252"/>
      <c r="B69" s="234"/>
      <c r="C69" s="233" t="s">
        <v>289</v>
      </c>
      <c r="D69" s="233" t="s">
        <v>288</v>
      </c>
      <c r="E69" s="130">
        <v>1</v>
      </c>
      <c r="F69" s="130">
        <v>1</v>
      </c>
      <c r="G69" s="199" t="s">
        <v>287</v>
      </c>
      <c r="H69" s="140" t="s">
        <v>286</v>
      </c>
      <c r="I69" s="233" t="s">
        <v>285</v>
      </c>
      <c r="J69" s="233" t="s">
        <v>285</v>
      </c>
      <c r="K69" s="217">
        <v>0.09</v>
      </c>
      <c r="L69" s="217">
        <v>0.09</v>
      </c>
      <c r="M69" s="264">
        <v>1</v>
      </c>
      <c r="N69" s="130" t="s">
        <v>535</v>
      </c>
      <c r="O69" s="130" t="s">
        <v>536</v>
      </c>
      <c r="P69" s="10">
        <v>57</v>
      </c>
      <c r="Q69" s="130" t="s">
        <v>537</v>
      </c>
      <c r="R69" s="199" t="s">
        <v>592</v>
      </c>
    </row>
    <row r="70" spans="1:18" s="3" customFormat="1" ht="40.5" hidden="1" customHeight="1" x14ac:dyDescent="0.3">
      <c r="A70" s="252"/>
      <c r="B70" s="234"/>
      <c r="C70" s="233"/>
      <c r="D70" s="233"/>
      <c r="E70" s="130"/>
      <c r="F70" s="130"/>
      <c r="G70" s="201"/>
      <c r="H70" s="130" t="s">
        <v>284</v>
      </c>
      <c r="I70" s="233"/>
      <c r="J70" s="233"/>
      <c r="K70" s="218"/>
      <c r="L70" s="218"/>
      <c r="M70" s="265"/>
      <c r="N70" s="130" t="s">
        <v>535</v>
      </c>
      <c r="O70" s="130" t="s">
        <v>536</v>
      </c>
      <c r="P70" s="10">
        <v>57</v>
      </c>
      <c r="Q70" s="130" t="s">
        <v>537</v>
      </c>
      <c r="R70" s="201"/>
    </row>
    <row r="71" spans="1:18" s="3" customFormat="1" ht="66.75" customHeight="1" x14ac:dyDescent="0.3">
      <c r="A71" s="252"/>
      <c r="B71" s="234" t="s">
        <v>283</v>
      </c>
      <c r="C71" s="233" t="s">
        <v>282</v>
      </c>
      <c r="D71" s="233" t="s">
        <v>281</v>
      </c>
      <c r="E71" s="133"/>
      <c r="F71" s="133"/>
      <c r="G71" s="215" t="s">
        <v>280</v>
      </c>
      <c r="H71" s="130" t="s">
        <v>279</v>
      </c>
      <c r="I71" s="249" t="s">
        <v>251</v>
      </c>
      <c r="J71" s="249" t="s">
        <v>251</v>
      </c>
      <c r="K71" s="217">
        <v>0.09</v>
      </c>
      <c r="L71" s="217" t="s">
        <v>38</v>
      </c>
      <c r="M71" s="257" t="s">
        <v>38</v>
      </c>
      <c r="N71" s="17"/>
      <c r="O71" s="130" t="s">
        <v>536</v>
      </c>
      <c r="P71" s="10">
        <v>57</v>
      </c>
      <c r="Q71" s="142" t="s">
        <v>513</v>
      </c>
      <c r="R71" s="199" t="s">
        <v>744</v>
      </c>
    </row>
    <row r="72" spans="1:18" s="3" customFormat="1" ht="31.5" customHeight="1" x14ac:dyDescent="0.3">
      <c r="A72" s="252"/>
      <c r="B72" s="234"/>
      <c r="C72" s="233"/>
      <c r="D72" s="233"/>
      <c r="E72" s="133">
        <v>0.32</v>
      </c>
      <c r="F72" s="133">
        <v>95</v>
      </c>
      <c r="G72" s="220"/>
      <c r="H72" s="130" t="s">
        <v>278</v>
      </c>
      <c r="I72" s="249"/>
      <c r="J72" s="249"/>
      <c r="K72" s="221"/>
      <c r="L72" s="221"/>
      <c r="M72" s="258"/>
      <c r="N72" s="130" t="s">
        <v>511</v>
      </c>
      <c r="O72" s="130" t="s">
        <v>512</v>
      </c>
      <c r="P72" s="130">
        <v>57</v>
      </c>
      <c r="Q72" s="142" t="s">
        <v>513</v>
      </c>
      <c r="R72" s="200"/>
    </row>
    <row r="73" spans="1:18" s="3" customFormat="1" ht="96.6" x14ac:dyDescent="0.3">
      <c r="A73" s="252"/>
      <c r="B73" s="234"/>
      <c r="C73" s="233"/>
      <c r="D73" s="233"/>
      <c r="E73" s="133"/>
      <c r="F73" s="133"/>
      <c r="G73" s="216"/>
      <c r="H73" s="130" t="s">
        <v>277</v>
      </c>
      <c r="I73" s="249"/>
      <c r="J73" s="249"/>
      <c r="K73" s="218"/>
      <c r="L73" s="218"/>
      <c r="M73" s="259"/>
      <c r="N73" s="130" t="s">
        <v>511</v>
      </c>
      <c r="O73" s="130" t="s">
        <v>522</v>
      </c>
      <c r="P73" s="130">
        <v>134</v>
      </c>
      <c r="Q73" s="130" t="s">
        <v>524</v>
      </c>
      <c r="R73" s="201"/>
    </row>
    <row r="74" spans="1:18" s="3" customFormat="1" ht="95.25" customHeight="1" x14ac:dyDescent="0.3">
      <c r="A74" s="252"/>
      <c r="B74" s="234"/>
      <c r="C74" s="233"/>
      <c r="D74" s="130" t="s">
        <v>276</v>
      </c>
      <c r="E74" s="130">
        <v>14</v>
      </c>
      <c r="F74" s="130">
        <v>14</v>
      </c>
      <c r="G74" s="130" t="s">
        <v>275</v>
      </c>
      <c r="H74" s="130" t="s">
        <v>274</v>
      </c>
      <c r="I74" s="249"/>
      <c r="J74" s="249"/>
      <c r="K74" s="142" t="s">
        <v>706</v>
      </c>
      <c r="L74" s="27" t="s">
        <v>38</v>
      </c>
      <c r="M74" s="68" t="s">
        <v>38</v>
      </c>
      <c r="N74" s="130" t="s">
        <v>511</v>
      </c>
      <c r="O74" s="130" t="s">
        <v>512</v>
      </c>
      <c r="P74" s="130">
        <v>154</v>
      </c>
      <c r="Q74" s="130" t="s">
        <v>569</v>
      </c>
      <c r="R74" s="130" t="s">
        <v>593</v>
      </c>
    </row>
    <row r="75" spans="1:18" s="3" customFormat="1" ht="75.75" hidden="1" customHeight="1" x14ac:dyDescent="0.3">
      <c r="A75" s="252"/>
      <c r="B75" s="234"/>
      <c r="C75" s="233"/>
      <c r="D75" s="130" t="s">
        <v>273</v>
      </c>
      <c r="E75" s="141">
        <v>0.25</v>
      </c>
      <c r="F75" s="141">
        <v>0.7</v>
      </c>
      <c r="G75" s="133" t="s">
        <v>272</v>
      </c>
      <c r="H75" s="130" t="s">
        <v>271</v>
      </c>
      <c r="I75" s="249"/>
      <c r="J75" s="249"/>
      <c r="K75" s="142">
        <v>1</v>
      </c>
      <c r="L75" s="142">
        <v>1</v>
      </c>
      <c r="M75" s="61">
        <v>1</v>
      </c>
      <c r="N75" s="130" t="s">
        <v>511</v>
      </c>
      <c r="O75" s="130" t="s">
        <v>512</v>
      </c>
      <c r="P75" s="130">
        <v>154</v>
      </c>
      <c r="Q75" s="130" t="s">
        <v>569</v>
      </c>
      <c r="R75" s="142" t="s">
        <v>594</v>
      </c>
    </row>
    <row r="76" spans="1:18" s="3" customFormat="1" ht="99.75" hidden="1" customHeight="1" x14ac:dyDescent="0.3">
      <c r="A76" s="252"/>
      <c r="B76" s="234"/>
      <c r="C76" s="233" t="s">
        <v>270</v>
      </c>
      <c r="D76" s="130" t="s">
        <v>269</v>
      </c>
      <c r="E76" s="130" t="s">
        <v>268</v>
      </c>
      <c r="F76" s="130" t="s">
        <v>267</v>
      </c>
      <c r="G76" s="130" t="s">
        <v>266</v>
      </c>
      <c r="H76" s="130" t="s">
        <v>265</v>
      </c>
      <c r="I76" s="233" t="s">
        <v>251</v>
      </c>
      <c r="J76" s="233" t="s">
        <v>251</v>
      </c>
      <c r="K76" s="142">
        <v>1</v>
      </c>
      <c r="L76" s="142">
        <v>1</v>
      </c>
      <c r="M76" s="61">
        <v>1</v>
      </c>
      <c r="N76" s="130" t="s">
        <v>511</v>
      </c>
      <c r="O76" s="130" t="s">
        <v>568</v>
      </c>
      <c r="P76" s="130">
        <v>162</v>
      </c>
      <c r="Q76" s="130" t="s">
        <v>567</v>
      </c>
      <c r="R76" s="130" t="s">
        <v>745</v>
      </c>
    </row>
    <row r="77" spans="1:18" s="3" customFormat="1" ht="73.5" hidden="1" customHeight="1" x14ac:dyDescent="0.3">
      <c r="A77" s="252"/>
      <c r="B77" s="234"/>
      <c r="C77" s="233"/>
      <c r="D77" s="130" t="s">
        <v>264</v>
      </c>
      <c r="E77" s="130">
        <v>1</v>
      </c>
      <c r="F77" s="130">
        <v>1</v>
      </c>
      <c r="G77" s="130" t="s">
        <v>263</v>
      </c>
      <c r="H77" s="130" t="s">
        <v>262</v>
      </c>
      <c r="I77" s="233"/>
      <c r="J77" s="233"/>
      <c r="K77" s="142">
        <v>1</v>
      </c>
      <c r="L77" s="142">
        <v>1</v>
      </c>
      <c r="M77" s="61">
        <f>L77/K77*1</f>
        <v>1</v>
      </c>
      <c r="N77" s="130" t="s">
        <v>566</v>
      </c>
      <c r="O77" s="130" t="s">
        <v>565</v>
      </c>
      <c r="P77" s="130">
        <v>247</v>
      </c>
      <c r="Q77" s="130" t="s">
        <v>564</v>
      </c>
      <c r="R77" s="130" t="s">
        <v>595</v>
      </c>
    </row>
    <row r="78" spans="1:18" s="3" customFormat="1" ht="69" hidden="1" x14ac:dyDescent="0.3">
      <c r="A78" s="252"/>
      <c r="B78" s="234"/>
      <c r="C78" s="233"/>
      <c r="D78" s="233" t="s">
        <v>261</v>
      </c>
      <c r="E78" s="130">
        <v>1</v>
      </c>
      <c r="F78" s="130">
        <v>2</v>
      </c>
      <c r="G78" s="199" t="s">
        <v>218</v>
      </c>
      <c r="H78" s="130" t="s">
        <v>260</v>
      </c>
      <c r="I78" s="233"/>
      <c r="J78" s="233"/>
      <c r="K78" s="217">
        <v>1</v>
      </c>
      <c r="L78" s="217">
        <v>0.5</v>
      </c>
      <c r="M78" s="219">
        <f>L78/K78</f>
        <v>0.5</v>
      </c>
      <c r="N78" s="130" t="s">
        <v>511</v>
      </c>
      <c r="O78" s="130" t="s">
        <v>512</v>
      </c>
      <c r="P78" s="10">
        <v>57</v>
      </c>
      <c r="Q78" s="142" t="s">
        <v>513</v>
      </c>
      <c r="R78" s="199" t="s">
        <v>596</v>
      </c>
    </row>
    <row r="79" spans="1:18" s="3" customFormat="1" ht="82.8" hidden="1" x14ac:dyDescent="0.3">
      <c r="A79" s="252"/>
      <c r="B79" s="234"/>
      <c r="C79" s="233"/>
      <c r="D79" s="233"/>
      <c r="E79" s="130"/>
      <c r="F79" s="130"/>
      <c r="G79" s="201"/>
      <c r="H79" s="130" t="s">
        <v>259</v>
      </c>
      <c r="I79" s="233"/>
      <c r="J79" s="233"/>
      <c r="K79" s="218"/>
      <c r="L79" s="218"/>
      <c r="M79" s="219"/>
      <c r="N79" s="130" t="s">
        <v>511</v>
      </c>
      <c r="O79" s="130" t="s">
        <v>512</v>
      </c>
      <c r="P79" s="130">
        <v>157</v>
      </c>
      <c r="Q79" s="142" t="s">
        <v>513</v>
      </c>
      <c r="R79" s="201"/>
    </row>
    <row r="80" spans="1:18" s="3" customFormat="1" ht="114" hidden="1" customHeight="1" x14ac:dyDescent="0.3">
      <c r="A80" s="252"/>
      <c r="B80" s="234"/>
      <c r="C80" s="233"/>
      <c r="D80" s="130" t="s">
        <v>258</v>
      </c>
      <c r="E80" s="133">
        <v>1</v>
      </c>
      <c r="F80" s="133">
        <v>1</v>
      </c>
      <c r="G80" s="130" t="s">
        <v>257</v>
      </c>
      <c r="H80" s="130" t="s">
        <v>256</v>
      </c>
      <c r="I80" s="233"/>
      <c r="J80" s="233"/>
      <c r="K80" s="142">
        <v>1</v>
      </c>
      <c r="L80" s="142">
        <v>1</v>
      </c>
      <c r="M80" s="61">
        <f>L80/K80*1</f>
        <v>1</v>
      </c>
      <c r="N80" s="130" t="s">
        <v>511</v>
      </c>
      <c r="O80" s="130" t="s">
        <v>512</v>
      </c>
      <c r="P80" s="130">
        <v>157</v>
      </c>
      <c r="Q80" s="142" t="s">
        <v>513</v>
      </c>
      <c r="R80" s="130" t="s">
        <v>797</v>
      </c>
    </row>
    <row r="81" spans="1:18" s="3" customFormat="1" ht="38.25" hidden="1" customHeight="1" x14ac:dyDescent="0.3">
      <c r="A81" s="252"/>
      <c r="B81" s="234"/>
      <c r="C81" s="233" t="s">
        <v>255</v>
      </c>
      <c r="D81" s="233" t="s">
        <v>254</v>
      </c>
      <c r="E81" s="10"/>
      <c r="F81" s="10"/>
      <c r="G81" s="199" t="s">
        <v>253</v>
      </c>
      <c r="H81" s="130" t="s">
        <v>252</v>
      </c>
      <c r="I81" s="233" t="s">
        <v>251</v>
      </c>
      <c r="J81" s="233" t="s">
        <v>251</v>
      </c>
      <c r="K81" s="204">
        <v>1</v>
      </c>
      <c r="L81" s="204">
        <v>1</v>
      </c>
      <c r="M81" s="261">
        <f>L81/K81</f>
        <v>1</v>
      </c>
      <c r="N81" s="199" t="s">
        <v>538</v>
      </c>
      <c r="O81" s="199" t="s">
        <v>539</v>
      </c>
      <c r="P81" s="199">
        <v>212</v>
      </c>
      <c r="Q81" s="199" t="s">
        <v>540</v>
      </c>
      <c r="R81" s="199" t="s">
        <v>597</v>
      </c>
    </row>
    <row r="82" spans="1:18" s="3" customFormat="1" ht="59.25" hidden="1" customHeight="1" x14ac:dyDescent="0.3">
      <c r="A82" s="252"/>
      <c r="B82" s="234"/>
      <c r="C82" s="233"/>
      <c r="D82" s="233"/>
      <c r="E82" s="10">
        <v>1</v>
      </c>
      <c r="F82" s="10">
        <v>1</v>
      </c>
      <c r="G82" s="200"/>
      <c r="H82" s="130" t="s">
        <v>756</v>
      </c>
      <c r="I82" s="233"/>
      <c r="J82" s="233"/>
      <c r="K82" s="260"/>
      <c r="L82" s="260"/>
      <c r="M82" s="262"/>
      <c r="N82" s="200"/>
      <c r="O82" s="200"/>
      <c r="P82" s="200"/>
      <c r="Q82" s="200"/>
      <c r="R82" s="200"/>
    </row>
    <row r="83" spans="1:18" s="3" customFormat="1" ht="85.5" hidden="1" customHeight="1" x14ac:dyDescent="0.3">
      <c r="A83" s="252"/>
      <c r="B83" s="234"/>
      <c r="C83" s="233"/>
      <c r="D83" s="233"/>
      <c r="E83" s="10"/>
      <c r="F83" s="10"/>
      <c r="G83" s="200"/>
      <c r="H83" s="142" t="s">
        <v>250</v>
      </c>
      <c r="I83" s="233"/>
      <c r="J83" s="233"/>
      <c r="K83" s="260"/>
      <c r="L83" s="260"/>
      <c r="M83" s="262"/>
      <c r="N83" s="200"/>
      <c r="O83" s="200"/>
      <c r="P83" s="200"/>
      <c r="Q83" s="200"/>
      <c r="R83" s="200"/>
    </row>
    <row r="84" spans="1:18" s="3" customFormat="1" ht="85.5" hidden="1" customHeight="1" x14ac:dyDescent="0.3">
      <c r="A84" s="252"/>
      <c r="B84" s="234"/>
      <c r="C84" s="233"/>
      <c r="D84" s="233"/>
      <c r="E84" s="10"/>
      <c r="F84" s="10"/>
      <c r="G84" s="201"/>
      <c r="H84" s="130" t="s">
        <v>249</v>
      </c>
      <c r="I84" s="233"/>
      <c r="J84" s="233"/>
      <c r="K84" s="205"/>
      <c r="L84" s="205"/>
      <c r="M84" s="263"/>
      <c r="N84" s="201"/>
      <c r="O84" s="201"/>
      <c r="P84" s="201"/>
      <c r="Q84" s="201"/>
      <c r="R84" s="201"/>
    </row>
    <row r="85" spans="1:18" s="3" customFormat="1" ht="78" hidden="1" customHeight="1" x14ac:dyDescent="0.3">
      <c r="A85" s="252"/>
      <c r="B85" s="234"/>
      <c r="C85" s="233"/>
      <c r="D85" s="130" t="s">
        <v>248</v>
      </c>
      <c r="E85" s="10">
        <v>1</v>
      </c>
      <c r="F85" s="10">
        <v>1</v>
      </c>
      <c r="G85" s="130" t="s">
        <v>247</v>
      </c>
      <c r="H85" s="130" t="s">
        <v>246</v>
      </c>
      <c r="I85" s="233"/>
      <c r="J85" s="233"/>
      <c r="K85" s="27">
        <v>0.1</v>
      </c>
      <c r="L85" s="142">
        <v>10</v>
      </c>
      <c r="M85" s="61">
        <f>L85*K85</f>
        <v>1</v>
      </c>
      <c r="N85" s="130" t="s">
        <v>511</v>
      </c>
      <c r="O85" s="130" t="s">
        <v>522</v>
      </c>
      <c r="P85" s="10">
        <v>135</v>
      </c>
      <c r="Q85" s="130" t="s">
        <v>541</v>
      </c>
      <c r="R85" s="130" t="s">
        <v>790</v>
      </c>
    </row>
    <row r="86" spans="1:18" s="3" customFormat="1" ht="41.25" hidden="1" customHeight="1" x14ac:dyDescent="0.3">
      <c r="A86" s="252"/>
      <c r="B86" s="234"/>
      <c r="C86" s="233" t="s">
        <v>245</v>
      </c>
      <c r="D86" s="233" t="s">
        <v>244</v>
      </c>
      <c r="E86" s="202">
        <v>0.3</v>
      </c>
      <c r="F86" s="202">
        <v>1</v>
      </c>
      <c r="G86" s="215" t="s">
        <v>243</v>
      </c>
      <c r="H86" s="130" t="s">
        <v>242</v>
      </c>
      <c r="I86" s="249" t="s">
        <v>228</v>
      </c>
      <c r="J86" s="249" t="s">
        <v>228</v>
      </c>
      <c r="K86" s="217">
        <v>0.3</v>
      </c>
      <c r="L86" s="217">
        <v>0.15</v>
      </c>
      <c r="M86" s="219">
        <f>L86/K86</f>
        <v>0.5</v>
      </c>
      <c r="N86" s="130" t="s">
        <v>511</v>
      </c>
      <c r="O86" s="130" t="s">
        <v>512</v>
      </c>
      <c r="P86" s="130">
        <v>157</v>
      </c>
      <c r="Q86" s="142" t="s">
        <v>513</v>
      </c>
      <c r="R86" s="199" t="s">
        <v>598</v>
      </c>
    </row>
    <row r="87" spans="1:18" s="3" customFormat="1" ht="82.8" hidden="1" x14ac:dyDescent="0.3">
      <c r="A87" s="252"/>
      <c r="B87" s="234"/>
      <c r="C87" s="233"/>
      <c r="D87" s="233"/>
      <c r="E87" s="203"/>
      <c r="F87" s="203"/>
      <c r="G87" s="216"/>
      <c r="H87" s="130" t="s">
        <v>241</v>
      </c>
      <c r="I87" s="249"/>
      <c r="J87" s="249"/>
      <c r="K87" s="218"/>
      <c r="L87" s="218"/>
      <c r="M87" s="219"/>
      <c r="N87" s="130" t="s">
        <v>538</v>
      </c>
      <c r="O87" s="130" t="s">
        <v>539</v>
      </c>
      <c r="P87" s="130">
        <v>212</v>
      </c>
      <c r="Q87" s="130" t="s">
        <v>540</v>
      </c>
      <c r="R87" s="201"/>
    </row>
    <row r="88" spans="1:18" s="3" customFormat="1" ht="75.75" customHeight="1" x14ac:dyDescent="0.3">
      <c r="A88" s="252"/>
      <c r="B88" s="234"/>
      <c r="C88" s="233"/>
      <c r="D88" s="130" t="s">
        <v>240</v>
      </c>
      <c r="E88" s="141">
        <v>0.3</v>
      </c>
      <c r="F88" s="141">
        <v>1</v>
      </c>
      <c r="G88" s="133" t="s">
        <v>239</v>
      </c>
      <c r="H88" s="130" t="s">
        <v>238</v>
      </c>
      <c r="I88" s="249"/>
      <c r="J88" s="249"/>
      <c r="K88" s="27">
        <v>0.1</v>
      </c>
      <c r="L88" s="142">
        <v>0</v>
      </c>
      <c r="M88" s="66" t="s">
        <v>38</v>
      </c>
      <c r="N88" s="130" t="s">
        <v>511</v>
      </c>
      <c r="O88" s="130" t="s">
        <v>542</v>
      </c>
      <c r="P88" s="10">
        <v>149</v>
      </c>
      <c r="Q88" s="130" t="s">
        <v>543</v>
      </c>
      <c r="R88" s="131" t="s">
        <v>599</v>
      </c>
    </row>
    <row r="89" spans="1:18" s="3" customFormat="1" ht="51.75" hidden="1" customHeight="1" x14ac:dyDescent="0.3">
      <c r="A89" s="252"/>
      <c r="B89" s="234"/>
      <c r="C89" s="233"/>
      <c r="D89" s="233" t="s">
        <v>237</v>
      </c>
      <c r="E89" s="202">
        <v>0.3</v>
      </c>
      <c r="F89" s="202">
        <v>1</v>
      </c>
      <c r="G89" s="215" t="s">
        <v>236</v>
      </c>
      <c r="H89" s="130" t="s">
        <v>235</v>
      </c>
      <c r="I89" s="249"/>
      <c r="J89" s="249"/>
      <c r="K89" s="217">
        <v>0.1</v>
      </c>
      <c r="L89" s="217">
        <v>0.1</v>
      </c>
      <c r="M89" s="264">
        <f>L89/K89*1</f>
        <v>1</v>
      </c>
      <c r="N89" s="130" t="s">
        <v>511</v>
      </c>
      <c r="O89" s="130" t="s">
        <v>542</v>
      </c>
      <c r="P89" s="10">
        <v>149</v>
      </c>
      <c r="Q89" s="130" t="s">
        <v>543</v>
      </c>
      <c r="R89" s="199" t="s">
        <v>791</v>
      </c>
    </row>
    <row r="90" spans="1:18" s="3" customFormat="1" ht="69" hidden="1" x14ac:dyDescent="0.3">
      <c r="A90" s="252"/>
      <c r="B90" s="234"/>
      <c r="C90" s="233"/>
      <c r="D90" s="233"/>
      <c r="E90" s="254"/>
      <c r="F90" s="254"/>
      <c r="G90" s="220"/>
      <c r="H90" s="130" t="s">
        <v>234</v>
      </c>
      <c r="I90" s="249"/>
      <c r="J90" s="249"/>
      <c r="K90" s="221"/>
      <c r="L90" s="221"/>
      <c r="M90" s="277"/>
      <c r="N90" s="130" t="s">
        <v>511</v>
      </c>
      <c r="O90" s="130" t="s">
        <v>542</v>
      </c>
      <c r="P90" s="10">
        <v>149</v>
      </c>
      <c r="Q90" s="130" t="s">
        <v>543</v>
      </c>
      <c r="R90" s="200"/>
    </row>
    <row r="91" spans="1:18" s="3" customFormat="1" ht="30" hidden="1" customHeight="1" x14ac:dyDescent="0.3">
      <c r="A91" s="252"/>
      <c r="B91" s="234"/>
      <c r="C91" s="233"/>
      <c r="D91" s="233"/>
      <c r="E91" s="203"/>
      <c r="F91" s="203"/>
      <c r="G91" s="216"/>
      <c r="H91" s="130" t="s">
        <v>233</v>
      </c>
      <c r="I91" s="249"/>
      <c r="J91" s="249"/>
      <c r="K91" s="218"/>
      <c r="L91" s="218"/>
      <c r="M91" s="265"/>
      <c r="N91" s="130" t="s">
        <v>511</v>
      </c>
      <c r="O91" s="130" t="s">
        <v>542</v>
      </c>
      <c r="P91" s="10">
        <v>149</v>
      </c>
      <c r="Q91" s="130" t="s">
        <v>543</v>
      </c>
      <c r="R91" s="201"/>
    </row>
    <row r="92" spans="1:18" s="9" customFormat="1" ht="75" hidden="1" customHeight="1" x14ac:dyDescent="0.3">
      <c r="A92" s="252"/>
      <c r="B92" s="234" t="s">
        <v>212</v>
      </c>
      <c r="C92" s="233" t="s">
        <v>232</v>
      </c>
      <c r="D92" s="256" t="s">
        <v>231</v>
      </c>
      <c r="E92" s="130">
        <v>1</v>
      </c>
      <c r="F92" s="130">
        <v>1</v>
      </c>
      <c r="G92" s="199" t="s">
        <v>230</v>
      </c>
      <c r="H92" s="130" t="s">
        <v>229</v>
      </c>
      <c r="I92" s="233" t="s">
        <v>228</v>
      </c>
      <c r="J92" s="233" t="s">
        <v>228</v>
      </c>
      <c r="K92" s="204">
        <v>0.6</v>
      </c>
      <c r="L92" s="204">
        <v>0.6</v>
      </c>
      <c r="M92" s="264">
        <f>L92/K92*1</f>
        <v>1</v>
      </c>
      <c r="N92" s="130" t="s">
        <v>511</v>
      </c>
      <c r="O92" s="130" t="s">
        <v>512</v>
      </c>
      <c r="P92" s="130" t="s">
        <v>813</v>
      </c>
      <c r="Q92" s="130" t="s">
        <v>812</v>
      </c>
      <c r="R92" s="199" t="s">
        <v>600</v>
      </c>
    </row>
    <row r="93" spans="1:18" s="9" customFormat="1" ht="81.75" hidden="1" customHeight="1" x14ac:dyDescent="0.3">
      <c r="A93" s="252"/>
      <c r="B93" s="234"/>
      <c r="C93" s="233"/>
      <c r="D93" s="256"/>
      <c r="E93" s="130"/>
      <c r="F93" s="130"/>
      <c r="G93" s="201"/>
      <c r="H93" s="130" t="s">
        <v>227</v>
      </c>
      <c r="I93" s="233"/>
      <c r="J93" s="233"/>
      <c r="K93" s="205"/>
      <c r="L93" s="205"/>
      <c r="M93" s="265"/>
      <c r="N93" s="130" t="s">
        <v>511</v>
      </c>
      <c r="O93" s="130" t="s">
        <v>512</v>
      </c>
      <c r="P93" s="130">
        <v>157</v>
      </c>
      <c r="Q93" s="130" t="s">
        <v>516</v>
      </c>
      <c r="R93" s="201"/>
    </row>
    <row r="94" spans="1:18" s="9" customFormat="1" ht="47.25" hidden="1" customHeight="1" x14ac:dyDescent="0.3">
      <c r="A94" s="252"/>
      <c r="B94" s="234"/>
      <c r="C94" s="233" t="s">
        <v>226</v>
      </c>
      <c r="D94" s="256" t="s">
        <v>225</v>
      </c>
      <c r="E94" s="130">
        <v>2</v>
      </c>
      <c r="F94" s="130">
        <v>5</v>
      </c>
      <c r="G94" s="199" t="s">
        <v>224</v>
      </c>
      <c r="H94" s="130" t="s">
        <v>223</v>
      </c>
      <c r="I94" s="233" t="s">
        <v>222</v>
      </c>
      <c r="J94" s="233" t="s">
        <v>222</v>
      </c>
      <c r="K94" s="204">
        <v>1</v>
      </c>
      <c r="L94" s="204">
        <v>1</v>
      </c>
      <c r="M94" s="264">
        <f>L94*K94*1</f>
        <v>1</v>
      </c>
      <c r="N94" s="130" t="s">
        <v>514</v>
      </c>
      <c r="O94" s="130" t="s">
        <v>515</v>
      </c>
      <c r="P94" s="130">
        <v>190</v>
      </c>
      <c r="Q94" s="130" t="s">
        <v>516</v>
      </c>
      <c r="R94" s="199" t="s">
        <v>749</v>
      </c>
    </row>
    <row r="95" spans="1:18" s="9" customFormat="1" ht="42.75" hidden="1" customHeight="1" x14ac:dyDescent="0.3">
      <c r="A95" s="252"/>
      <c r="B95" s="234"/>
      <c r="C95" s="233"/>
      <c r="D95" s="256"/>
      <c r="E95" s="130"/>
      <c r="F95" s="130"/>
      <c r="G95" s="201"/>
      <c r="H95" s="130" t="s">
        <v>221</v>
      </c>
      <c r="I95" s="233"/>
      <c r="J95" s="233"/>
      <c r="K95" s="205"/>
      <c r="L95" s="205"/>
      <c r="M95" s="265"/>
      <c r="N95" s="130" t="s">
        <v>514</v>
      </c>
      <c r="O95" s="130" t="s">
        <v>515</v>
      </c>
      <c r="P95" s="130">
        <v>190</v>
      </c>
      <c r="Q95" s="130" t="s">
        <v>516</v>
      </c>
      <c r="R95" s="201"/>
    </row>
    <row r="96" spans="1:18" s="9" customFormat="1" ht="81.75" customHeight="1" x14ac:dyDescent="0.3">
      <c r="A96" s="252"/>
      <c r="B96" s="234"/>
      <c r="C96" s="130" t="s">
        <v>220</v>
      </c>
      <c r="D96" s="140" t="s">
        <v>219</v>
      </c>
      <c r="E96" s="140" t="s">
        <v>145</v>
      </c>
      <c r="F96" s="140">
        <v>4</v>
      </c>
      <c r="G96" s="140" t="s">
        <v>218</v>
      </c>
      <c r="H96" s="130" t="s">
        <v>217</v>
      </c>
      <c r="I96" s="233"/>
      <c r="J96" s="233"/>
      <c r="K96" s="142">
        <v>12</v>
      </c>
      <c r="L96" s="142">
        <v>0</v>
      </c>
      <c r="M96" s="66" t="s">
        <v>38</v>
      </c>
      <c r="N96" s="130" t="s">
        <v>511</v>
      </c>
      <c r="O96" s="130" t="s">
        <v>661</v>
      </c>
      <c r="P96" s="130">
        <v>157</v>
      </c>
      <c r="Q96" s="142" t="s">
        <v>513</v>
      </c>
      <c r="R96" s="130" t="s">
        <v>601</v>
      </c>
    </row>
    <row r="97" spans="1:103" s="7" customFormat="1" ht="87.75" hidden="1" customHeight="1" x14ac:dyDescent="0.3">
      <c r="A97" s="252"/>
      <c r="B97" s="234"/>
      <c r="C97" s="130" t="s">
        <v>216</v>
      </c>
      <c r="D97" s="142" t="s">
        <v>215</v>
      </c>
      <c r="E97" s="130">
        <v>12</v>
      </c>
      <c r="F97" s="130">
        <v>12</v>
      </c>
      <c r="G97" s="130" t="s">
        <v>214</v>
      </c>
      <c r="H97" s="130" t="s">
        <v>213</v>
      </c>
      <c r="I97" s="233"/>
      <c r="J97" s="233"/>
      <c r="K97" s="142">
        <v>12</v>
      </c>
      <c r="L97" s="142">
        <v>11</v>
      </c>
      <c r="M97" s="61">
        <f>L97/K97*1</f>
        <v>0.91666666666666663</v>
      </c>
      <c r="N97" s="130" t="s">
        <v>511</v>
      </c>
      <c r="O97" s="130" t="s">
        <v>579</v>
      </c>
      <c r="P97" s="130">
        <v>139</v>
      </c>
      <c r="Q97" s="130" t="s">
        <v>578</v>
      </c>
      <c r="R97" s="130" t="s">
        <v>729</v>
      </c>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row>
    <row r="98" spans="1:103" s="9" customFormat="1" ht="45" hidden="1" customHeight="1" x14ac:dyDescent="0.3">
      <c r="A98" s="252"/>
      <c r="B98" s="234"/>
      <c r="C98" s="130" t="s">
        <v>211</v>
      </c>
      <c r="D98" s="140" t="s">
        <v>210</v>
      </c>
      <c r="E98" s="130">
        <v>12</v>
      </c>
      <c r="F98" s="130">
        <v>12</v>
      </c>
      <c r="G98" s="130" t="s">
        <v>209</v>
      </c>
      <c r="H98" s="130" t="s">
        <v>662</v>
      </c>
      <c r="I98" s="233"/>
      <c r="J98" s="233"/>
      <c r="K98" s="142">
        <v>12</v>
      </c>
      <c r="L98" s="142">
        <v>11</v>
      </c>
      <c r="M98" s="61">
        <f>L98/K98*1</f>
        <v>0.91666666666666663</v>
      </c>
      <c r="N98" s="130" t="s">
        <v>514</v>
      </c>
      <c r="O98" s="130" t="s">
        <v>658</v>
      </c>
      <c r="P98" s="130" t="s">
        <v>655</v>
      </c>
      <c r="Q98" s="130" t="s">
        <v>656</v>
      </c>
      <c r="R98" s="130" t="s">
        <v>751</v>
      </c>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row>
    <row r="99" spans="1:103" s="9" customFormat="1" ht="47.25" hidden="1" customHeight="1" x14ac:dyDescent="0.3">
      <c r="A99" s="252"/>
      <c r="B99" s="234"/>
      <c r="C99" s="233" t="s">
        <v>211</v>
      </c>
      <c r="D99" s="140" t="s">
        <v>210</v>
      </c>
      <c r="E99" s="130">
        <v>12</v>
      </c>
      <c r="F99" s="130">
        <v>12</v>
      </c>
      <c r="G99" s="130" t="s">
        <v>209</v>
      </c>
      <c r="H99" s="130" t="s">
        <v>208</v>
      </c>
      <c r="I99" s="233"/>
      <c r="J99" s="233"/>
      <c r="K99" s="142">
        <v>12</v>
      </c>
      <c r="L99" s="142">
        <v>11</v>
      </c>
      <c r="M99" s="61">
        <f t="shared" ref="M99" si="3">L99/K99*1</f>
        <v>0.91666666666666663</v>
      </c>
      <c r="N99" s="130" t="s">
        <v>660</v>
      </c>
      <c r="O99" s="130" t="s">
        <v>659</v>
      </c>
      <c r="P99" s="130" t="s">
        <v>657</v>
      </c>
      <c r="Q99" s="130" t="s">
        <v>656</v>
      </c>
      <c r="R99" s="130" t="s">
        <v>663</v>
      </c>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row>
    <row r="100" spans="1:103" s="9" customFormat="1" ht="69.75" customHeight="1" x14ac:dyDescent="0.3">
      <c r="A100" s="252"/>
      <c r="B100" s="234"/>
      <c r="C100" s="233"/>
      <c r="D100" s="140" t="s">
        <v>207</v>
      </c>
      <c r="E100" s="130">
        <v>12</v>
      </c>
      <c r="F100" s="130">
        <v>12</v>
      </c>
      <c r="G100" s="130" t="s">
        <v>206</v>
      </c>
      <c r="H100" s="130" t="s">
        <v>205</v>
      </c>
      <c r="I100" s="233"/>
      <c r="J100" s="233"/>
      <c r="K100" s="142">
        <v>1</v>
      </c>
      <c r="L100" s="142" t="s">
        <v>38</v>
      </c>
      <c r="M100" s="68" t="s">
        <v>38</v>
      </c>
      <c r="N100" s="130" t="s">
        <v>776</v>
      </c>
      <c r="O100" s="130" t="s">
        <v>777</v>
      </c>
      <c r="P100" s="130" t="s">
        <v>664</v>
      </c>
      <c r="Q100" s="130" t="s">
        <v>778</v>
      </c>
      <c r="R100" s="130" t="s">
        <v>602</v>
      </c>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row>
    <row r="101" spans="1:103" s="9" customFormat="1" ht="110.4" hidden="1" x14ac:dyDescent="0.3">
      <c r="A101" s="252"/>
      <c r="B101" s="234"/>
      <c r="C101" s="233" t="s">
        <v>204</v>
      </c>
      <c r="D101" s="233" t="s">
        <v>203</v>
      </c>
      <c r="E101" s="233">
        <v>1</v>
      </c>
      <c r="F101" s="233">
        <v>1</v>
      </c>
      <c r="G101" s="199" t="s">
        <v>202</v>
      </c>
      <c r="H101" s="130" t="s">
        <v>201</v>
      </c>
      <c r="I101" s="233" t="s">
        <v>200</v>
      </c>
      <c r="J101" s="233" t="s">
        <v>200</v>
      </c>
      <c r="K101" s="204">
        <v>1</v>
      </c>
      <c r="L101" s="204">
        <v>1</v>
      </c>
      <c r="M101" s="264">
        <f>L101*K101*1</f>
        <v>1</v>
      </c>
      <c r="N101" s="130" t="s">
        <v>665</v>
      </c>
      <c r="O101" s="130" t="s">
        <v>668</v>
      </c>
      <c r="P101" s="130" t="s">
        <v>667</v>
      </c>
      <c r="Q101" s="130" t="s">
        <v>666</v>
      </c>
      <c r="R101" s="199" t="s">
        <v>750</v>
      </c>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row>
    <row r="102" spans="1:103" s="9" customFormat="1" ht="124.2" hidden="1" x14ac:dyDescent="0.3">
      <c r="A102" s="252"/>
      <c r="B102" s="234"/>
      <c r="C102" s="233"/>
      <c r="D102" s="233"/>
      <c r="E102" s="233"/>
      <c r="F102" s="233"/>
      <c r="G102" s="200"/>
      <c r="H102" s="130" t="s">
        <v>199</v>
      </c>
      <c r="I102" s="233"/>
      <c r="J102" s="233"/>
      <c r="K102" s="260"/>
      <c r="L102" s="260"/>
      <c r="M102" s="277"/>
      <c r="N102" s="130" t="s">
        <v>628</v>
      </c>
      <c r="O102" s="130" t="s">
        <v>636</v>
      </c>
      <c r="P102" s="130" t="s">
        <v>626</v>
      </c>
      <c r="Q102" s="130" t="s">
        <v>670</v>
      </c>
      <c r="R102" s="200"/>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row>
    <row r="103" spans="1:103" s="9" customFormat="1" ht="81" hidden="1" customHeight="1" x14ac:dyDescent="0.3">
      <c r="A103" s="252"/>
      <c r="B103" s="234"/>
      <c r="C103" s="233"/>
      <c r="D103" s="233"/>
      <c r="E103" s="233"/>
      <c r="F103" s="233"/>
      <c r="G103" s="201"/>
      <c r="H103" s="130" t="s">
        <v>198</v>
      </c>
      <c r="I103" s="233"/>
      <c r="J103" s="233"/>
      <c r="K103" s="205"/>
      <c r="L103" s="205"/>
      <c r="M103" s="265"/>
      <c r="N103" s="130" t="s">
        <v>628</v>
      </c>
      <c r="O103" s="130" t="s">
        <v>636</v>
      </c>
      <c r="P103" s="130" t="s">
        <v>626</v>
      </c>
      <c r="Q103" s="130" t="s">
        <v>669</v>
      </c>
      <c r="R103" s="201"/>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row>
    <row r="104" spans="1:103" s="13" customFormat="1" ht="63" hidden="1" customHeight="1" x14ac:dyDescent="0.3">
      <c r="A104" s="252"/>
      <c r="B104" s="234" t="s">
        <v>197</v>
      </c>
      <c r="C104" s="233" t="s">
        <v>196</v>
      </c>
      <c r="D104" s="233" t="s">
        <v>195</v>
      </c>
      <c r="E104" s="130">
        <v>12</v>
      </c>
      <c r="F104" s="130">
        <v>12</v>
      </c>
      <c r="G104" s="199" t="s">
        <v>194</v>
      </c>
      <c r="H104" s="130" t="s">
        <v>193</v>
      </c>
      <c r="I104" s="233" t="s">
        <v>169</v>
      </c>
      <c r="J104" s="233" t="s">
        <v>169</v>
      </c>
      <c r="K104" s="204">
        <v>12</v>
      </c>
      <c r="L104" s="204">
        <v>6</v>
      </c>
      <c r="M104" s="268">
        <f>L104/K104</f>
        <v>0.5</v>
      </c>
      <c r="N104" s="130" t="s">
        <v>544</v>
      </c>
      <c r="O104" s="130" t="s">
        <v>545</v>
      </c>
      <c r="P104" s="130">
        <v>43</v>
      </c>
      <c r="Q104" s="130" t="s">
        <v>574</v>
      </c>
      <c r="R104" s="199" t="s">
        <v>743</v>
      </c>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row>
    <row r="105" spans="1:103" s="13" customFormat="1" ht="96.6" hidden="1" x14ac:dyDescent="0.3">
      <c r="A105" s="252"/>
      <c r="B105" s="234"/>
      <c r="C105" s="233"/>
      <c r="D105" s="233"/>
      <c r="E105" s="130"/>
      <c r="F105" s="130"/>
      <c r="G105" s="201"/>
      <c r="H105" s="130" t="s">
        <v>192</v>
      </c>
      <c r="I105" s="233"/>
      <c r="J105" s="233"/>
      <c r="K105" s="205"/>
      <c r="L105" s="205"/>
      <c r="M105" s="268"/>
      <c r="N105" s="130" t="s">
        <v>572</v>
      </c>
      <c r="O105" s="130" t="s">
        <v>571</v>
      </c>
      <c r="P105" s="130">
        <v>180</v>
      </c>
      <c r="Q105" s="130" t="s">
        <v>570</v>
      </c>
      <c r="R105" s="201"/>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row>
    <row r="106" spans="1:103" s="13" customFormat="1" ht="132" hidden="1" customHeight="1" x14ac:dyDescent="0.3">
      <c r="A106" s="252"/>
      <c r="B106" s="234"/>
      <c r="C106" s="233"/>
      <c r="D106" s="130" t="s">
        <v>191</v>
      </c>
      <c r="E106" s="130">
        <v>25</v>
      </c>
      <c r="F106" s="130">
        <v>50</v>
      </c>
      <c r="G106" s="130" t="s">
        <v>190</v>
      </c>
      <c r="H106" s="130" t="s">
        <v>189</v>
      </c>
      <c r="I106" s="233"/>
      <c r="J106" s="233"/>
      <c r="K106" s="142">
        <v>5</v>
      </c>
      <c r="L106" s="142">
        <v>5</v>
      </c>
      <c r="M106" s="54">
        <f>L106/K106</f>
        <v>1</v>
      </c>
      <c r="N106" s="130" t="s">
        <v>544</v>
      </c>
      <c r="O106" s="130" t="s">
        <v>545</v>
      </c>
      <c r="P106" s="10">
        <v>45</v>
      </c>
      <c r="Q106" s="130" t="s">
        <v>546</v>
      </c>
      <c r="R106" s="130" t="s">
        <v>738</v>
      </c>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row>
    <row r="107" spans="1:103" s="13" customFormat="1" ht="40.5" hidden="1" customHeight="1" x14ac:dyDescent="0.3">
      <c r="A107" s="252"/>
      <c r="B107" s="234"/>
      <c r="C107" s="233"/>
      <c r="D107" s="130" t="s">
        <v>188</v>
      </c>
      <c r="E107" s="130">
        <v>40</v>
      </c>
      <c r="F107" s="130">
        <v>100</v>
      </c>
      <c r="G107" s="130" t="s">
        <v>187</v>
      </c>
      <c r="H107" s="130" t="s">
        <v>186</v>
      </c>
      <c r="I107" s="233"/>
      <c r="J107" s="233"/>
      <c r="K107" s="142">
        <v>1</v>
      </c>
      <c r="L107" s="142">
        <v>1</v>
      </c>
      <c r="M107" s="61">
        <f>L107/K107*1</f>
        <v>1</v>
      </c>
      <c r="N107" s="130" t="s">
        <v>544</v>
      </c>
      <c r="O107" s="130" t="s">
        <v>545</v>
      </c>
      <c r="P107" s="10">
        <v>45</v>
      </c>
      <c r="Q107" s="130" t="s">
        <v>546</v>
      </c>
      <c r="R107" s="130" t="s">
        <v>737</v>
      </c>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row>
    <row r="108" spans="1:103" s="13" customFormat="1" ht="42.75" hidden="1" customHeight="1" x14ac:dyDescent="0.3">
      <c r="A108" s="252"/>
      <c r="B108" s="234"/>
      <c r="C108" s="233"/>
      <c r="D108" s="130" t="s">
        <v>185</v>
      </c>
      <c r="E108" s="130">
        <v>20</v>
      </c>
      <c r="F108" s="130">
        <v>35</v>
      </c>
      <c r="G108" s="130" t="s">
        <v>184</v>
      </c>
      <c r="H108" s="130" t="s">
        <v>183</v>
      </c>
      <c r="I108" s="233"/>
      <c r="J108" s="233"/>
      <c r="K108" s="142">
        <v>1</v>
      </c>
      <c r="L108" s="142">
        <v>1</v>
      </c>
      <c r="M108" s="61">
        <f>L108/K108*1</f>
        <v>1</v>
      </c>
      <c r="N108" s="130" t="s">
        <v>544</v>
      </c>
      <c r="O108" s="130" t="s">
        <v>545</v>
      </c>
      <c r="P108" s="10">
        <v>45</v>
      </c>
      <c r="Q108" s="130" t="s">
        <v>546</v>
      </c>
      <c r="R108" s="130" t="s">
        <v>726</v>
      </c>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row>
    <row r="109" spans="1:103" s="13" customFormat="1" ht="65.25" customHeight="1" x14ac:dyDescent="0.3">
      <c r="A109" s="252"/>
      <c r="B109" s="234"/>
      <c r="C109" s="233"/>
      <c r="D109" s="233" t="s">
        <v>182</v>
      </c>
      <c r="E109" s="233">
        <v>1</v>
      </c>
      <c r="F109" s="233">
        <v>1</v>
      </c>
      <c r="G109" s="199" t="s">
        <v>181</v>
      </c>
      <c r="H109" s="130" t="s">
        <v>180</v>
      </c>
      <c r="I109" s="233"/>
      <c r="J109" s="233"/>
      <c r="K109" s="204">
        <v>1</v>
      </c>
      <c r="L109" s="204" t="s">
        <v>38</v>
      </c>
      <c r="M109" s="273" t="s">
        <v>38</v>
      </c>
      <c r="N109" s="130" t="s">
        <v>674</v>
      </c>
      <c r="O109" s="130" t="s">
        <v>673</v>
      </c>
      <c r="P109" s="130" t="s">
        <v>671</v>
      </c>
      <c r="Q109" s="130" t="s">
        <v>672</v>
      </c>
      <c r="R109" s="199" t="s">
        <v>648</v>
      </c>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row>
    <row r="110" spans="1:103" s="13" customFormat="1" ht="98.25" customHeight="1" x14ac:dyDescent="0.3">
      <c r="A110" s="252"/>
      <c r="B110" s="234"/>
      <c r="C110" s="233"/>
      <c r="D110" s="233"/>
      <c r="E110" s="233"/>
      <c r="F110" s="233"/>
      <c r="G110" s="201"/>
      <c r="H110" s="130" t="s">
        <v>179</v>
      </c>
      <c r="I110" s="233"/>
      <c r="J110" s="233"/>
      <c r="K110" s="205"/>
      <c r="L110" s="205"/>
      <c r="M110" s="274"/>
      <c r="N110" s="130" t="s">
        <v>678</v>
      </c>
      <c r="O110" s="130" t="s">
        <v>677</v>
      </c>
      <c r="P110" s="130" t="s">
        <v>676</v>
      </c>
      <c r="Q110" s="130" t="s">
        <v>675</v>
      </c>
      <c r="R110" s="201"/>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row>
    <row r="111" spans="1:103" s="13" customFormat="1" ht="99.75" hidden="1" customHeight="1" x14ac:dyDescent="0.3">
      <c r="A111" s="252"/>
      <c r="B111" s="234"/>
      <c r="C111" s="233"/>
      <c r="D111" s="130" t="s">
        <v>178</v>
      </c>
      <c r="E111" s="130">
        <v>1</v>
      </c>
      <c r="F111" s="130">
        <v>1</v>
      </c>
      <c r="G111" s="130" t="s">
        <v>177</v>
      </c>
      <c r="H111" s="130" t="s">
        <v>176</v>
      </c>
      <c r="I111" s="233"/>
      <c r="J111" s="233"/>
      <c r="K111" s="142">
        <v>1</v>
      </c>
      <c r="L111" s="142">
        <v>1</v>
      </c>
      <c r="M111" s="61">
        <v>1</v>
      </c>
      <c r="N111" s="130" t="s">
        <v>678</v>
      </c>
      <c r="O111" s="130" t="s">
        <v>681</v>
      </c>
      <c r="P111" s="130" t="s">
        <v>680</v>
      </c>
      <c r="Q111" s="130" t="s">
        <v>679</v>
      </c>
      <c r="R111" s="130" t="s">
        <v>747</v>
      </c>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row>
    <row r="112" spans="1:103" s="13" customFormat="1" ht="119.25" hidden="1" customHeight="1" x14ac:dyDescent="0.3">
      <c r="A112" s="252"/>
      <c r="B112" s="234"/>
      <c r="C112" s="233"/>
      <c r="D112" s="130" t="s">
        <v>175</v>
      </c>
      <c r="E112" s="130">
        <v>20</v>
      </c>
      <c r="F112" s="130">
        <v>35</v>
      </c>
      <c r="G112" s="130" t="s">
        <v>174</v>
      </c>
      <c r="H112" s="130" t="s">
        <v>173</v>
      </c>
      <c r="I112" s="233"/>
      <c r="J112" s="233"/>
      <c r="K112" s="27">
        <v>0.05</v>
      </c>
      <c r="L112" s="27">
        <v>0.04</v>
      </c>
      <c r="M112" s="61">
        <f>L112/K112*1</f>
        <v>0.79999999999999993</v>
      </c>
      <c r="N112" s="130" t="s">
        <v>678</v>
      </c>
      <c r="O112" s="130" t="s">
        <v>683</v>
      </c>
      <c r="P112" s="130" t="s">
        <v>684</v>
      </c>
      <c r="Q112" s="130" t="s">
        <v>682</v>
      </c>
      <c r="R112" s="130" t="s">
        <v>798</v>
      </c>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row>
    <row r="113" spans="1:103" s="13" customFormat="1" ht="76.5" hidden="1" customHeight="1" x14ac:dyDescent="0.3">
      <c r="A113" s="252"/>
      <c r="B113" s="234"/>
      <c r="C113" s="233" t="s">
        <v>172</v>
      </c>
      <c r="D113" s="130" t="s">
        <v>171</v>
      </c>
      <c r="E113" s="10">
        <v>3</v>
      </c>
      <c r="F113" s="10">
        <v>10</v>
      </c>
      <c r="G113" s="130" t="s">
        <v>96</v>
      </c>
      <c r="H113" s="130" t="s">
        <v>170</v>
      </c>
      <c r="I113" s="233" t="s">
        <v>169</v>
      </c>
      <c r="J113" s="233" t="s">
        <v>169</v>
      </c>
      <c r="K113" s="27">
        <v>0.05</v>
      </c>
      <c r="L113" s="27">
        <v>0.03</v>
      </c>
      <c r="M113" s="36">
        <f>L113/K113*1</f>
        <v>0.6</v>
      </c>
      <c r="N113" s="130" t="s">
        <v>514</v>
      </c>
      <c r="O113" s="130" t="s">
        <v>515</v>
      </c>
      <c r="P113" s="130">
        <v>190</v>
      </c>
      <c r="Q113" s="130" t="s">
        <v>516</v>
      </c>
      <c r="R113" s="130" t="s">
        <v>603</v>
      </c>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row>
    <row r="114" spans="1:103" s="13" customFormat="1" ht="45.75" hidden="1" customHeight="1" x14ac:dyDescent="0.3">
      <c r="A114" s="252"/>
      <c r="B114" s="234"/>
      <c r="C114" s="233"/>
      <c r="D114" s="233" t="s">
        <v>168</v>
      </c>
      <c r="E114" s="255">
        <v>0.3</v>
      </c>
      <c r="F114" s="255">
        <v>0.9</v>
      </c>
      <c r="G114" s="215" t="s">
        <v>167</v>
      </c>
      <c r="H114" s="130" t="s">
        <v>166</v>
      </c>
      <c r="I114" s="233"/>
      <c r="J114" s="233"/>
      <c r="K114" s="204">
        <v>1</v>
      </c>
      <c r="L114" s="204">
        <v>1</v>
      </c>
      <c r="M114" s="264">
        <f>L114/K114*1</f>
        <v>1</v>
      </c>
      <c r="N114" s="130" t="s">
        <v>514</v>
      </c>
      <c r="O114" s="130" t="s">
        <v>573</v>
      </c>
      <c r="P114" s="10">
        <v>186</v>
      </c>
      <c r="Q114" s="130" t="s">
        <v>526</v>
      </c>
      <c r="R114" s="199" t="s">
        <v>685</v>
      </c>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row>
    <row r="115" spans="1:103" s="13" customFormat="1" ht="33.75" hidden="1" customHeight="1" x14ac:dyDescent="0.3">
      <c r="A115" s="252"/>
      <c r="B115" s="234"/>
      <c r="C115" s="233"/>
      <c r="D115" s="233"/>
      <c r="E115" s="255"/>
      <c r="F115" s="255"/>
      <c r="G115" s="216"/>
      <c r="H115" s="130" t="s">
        <v>165</v>
      </c>
      <c r="I115" s="233"/>
      <c r="J115" s="233"/>
      <c r="K115" s="205"/>
      <c r="L115" s="205"/>
      <c r="M115" s="265"/>
      <c r="N115" s="130" t="s">
        <v>514</v>
      </c>
      <c r="O115" s="130" t="s">
        <v>573</v>
      </c>
      <c r="P115" s="10">
        <v>187</v>
      </c>
      <c r="Q115" s="130" t="s">
        <v>526</v>
      </c>
      <c r="R115" s="201"/>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row>
    <row r="116" spans="1:103" s="13" customFormat="1" ht="84.75" hidden="1" customHeight="1" x14ac:dyDescent="0.3">
      <c r="A116" s="252"/>
      <c r="B116" s="234"/>
      <c r="C116" s="233"/>
      <c r="D116" s="130" t="s">
        <v>164</v>
      </c>
      <c r="E116" s="130">
        <v>1</v>
      </c>
      <c r="F116" s="130">
        <v>1</v>
      </c>
      <c r="G116" s="130" t="s">
        <v>163</v>
      </c>
      <c r="H116" s="130" t="s">
        <v>162</v>
      </c>
      <c r="I116" s="233"/>
      <c r="J116" s="233"/>
      <c r="K116" s="142">
        <v>0.5</v>
      </c>
      <c r="L116" s="142">
        <v>0.3</v>
      </c>
      <c r="M116" s="36">
        <f>L116/K116*1</f>
        <v>0.6</v>
      </c>
      <c r="N116" s="130" t="s">
        <v>514</v>
      </c>
      <c r="O116" s="130" t="s">
        <v>515</v>
      </c>
      <c r="P116" s="130">
        <v>190</v>
      </c>
      <c r="Q116" s="130" t="s">
        <v>516</v>
      </c>
      <c r="R116" s="130" t="s">
        <v>739</v>
      </c>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row>
    <row r="117" spans="1:103" s="13" customFormat="1" ht="51.75" hidden="1" customHeight="1" x14ac:dyDescent="0.3">
      <c r="A117" s="252"/>
      <c r="B117" s="234" t="s">
        <v>161</v>
      </c>
      <c r="C117" s="233" t="s">
        <v>160</v>
      </c>
      <c r="D117" s="233" t="s">
        <v>159</v>
      </c>
      <c r="E117" s="233">
        <v>1</v>
      </c>
      <c r="F117" s="233">
        <v>1</v>
      </c>
      <c r="G117" s="199" t="s">
        <v>158</v>
      </c>
      <c r="H117" s="130" t="s">
        <v>157</v>
      </c>
      <c r="I117" s="233" t="s">
        <v>156</v>
      </c>
      <c r="J117" s="233" t="s">
        <v>156</v>
      </c>
      <c r="K117" s="204">
        <v>0.5</v>
      </c>
      <c r="L117" s="204">
        <v>0.3</v>
      </c>
      <c r="M117" s="278">
        <f>L117/K117*1</f>
        <v>0.6</v>
      </c>
      <c r="N117" s="130" t="s">
        <v>814</v>
      </c>
      <c r="O117" s="130" t="s">
        <v>815</v>
      </c>
      <c r="P117" s="130" t="s">
        <v>816</v>
      </c>
      <c r="Q117" s="130" t="s">
        <v>817</v>
      </c>
      <c r="R117" s="199" t="s">
        <v>688</v>
      </c>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row>
    <row r="118" spans="1:103" s="13" customFormat="1" ht="33" hidden="1" customHeight="1" x14ac:dyDescent="0.3">
      <c r="A118" s="252"/>
      <c r="B118" s="234"/>
      <c r="C118" s="233"/>
      <c r="D118" s="233"/>
      <c r="E118" s="233"/>
      <c r="F118" s="233"/>
      <c r="G118" s="200"/>
      <c r="H118" s="130" t="s">
        <v>155</v>
      </c>
      <c r="I118" s="233"/>
      <c r="J118" s="233"/>
      <c r="K118" s="260"/>
      <c r="L118" s="260"/>
      <c r="M118" s="279"/>
      <c r="N118" s="130" t="s">
        <v>577</v>
      </c>
      <c r="O118" s="130" t="s">
        <v>576</v>
      </c>
      <c r="P118" s="130">
        <v>52</v>
      </c>
      <c r="Q118" s="130" t="s">
        <v>575</v>
      </c>
      <c r="R118" s="200"/>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row>
    <row r="119" spans="1:103" s="13" customFormat="1" ht="40.5" hidden="1" customHeight="1" x14ac:dyDescent="0.3">
      <c r="A119" s="252"/>
      <c r="B119" s="234"/>
      <c r="C119" s="233"/>
      <c r="D119" s="233"/>
      <c r="E119" s="233"/>
      <c r="F119" s="233"/>
      <c r="G119" s="201"/>
      <c r="H119" s="130" t="s">
        <v>154</v>
      </c>
      <c r="I119" s="233"/>
      <c r="J119" s="233"/>
      <c r="K119" s="205"/>
      <c r="L119" s="205"/>
      <c r="M119" s="280"/>
      <c r="N119" s="10"/>
      <c r="O119" s="10"/>
      <c r="P119" s="10"/>
      <c r="Q119" s="10"/>
      <c r="R119" s="201"/>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row>
    <row r="120" spans="1:103" s="9" customFormat="1" ht="69.75" customHeight="1" x14ac:dyDescent="0.3">
      <c r="A120" s="252"/>
      <c r="B120" s="234" t="s">
        <v>152</v>
      </c>
      <c r="C120" s="130" t="s">
        <v>151</v>
      </c>
      <c r="D120" s="130" t="s">
        <v>150</v>
      </c>
      <c r="E120" s="130">
        <v>150</v>
      </c>
      <c r="F120" s="130">
        <v>500</v>
      </c>
      <c r="G120" s="130" t="s">
        <v>149</v>
      </c>
      <c r="H120" s="140" t="s">
        <v>148</v>
      </c>
      <c r="I120" s="130" t="s">
        <v>129</v>
      </c>
      <c r="J120" s="130" t="s">
        <v>129</v>
      </c>
      <c r="K120" s="27">
        <v>0.1</v>
      </c>
      <c r="L120" s="27">
        <v>0</v>
      </c>
      <c r="M120" s="60">
        <f>L120/K120*1</f>
        <v>0</v>
      </c>
      <c r="N120" s="130" t="s">
        <v>538</v>
      </c>
      <c r="O120" s="130" t="s">
        <v>539</v>
      </c>
      <c r="P120" s="10">
        <v>212</v>
      </c>
      <c r="Q120" s="130" t="s">
        <v>540</v>
      </c>
      <c r="R120" s="142" t="s">
        <v>686</v>
      </c>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row>
    <row r="121" spans="1:103" s="9" customFormat="1" ht="88.5" hidden="1" customHeight="1" x14ac:dyDescent="0.3">
      <c r="A121" s="252"/>
      <c r="B121" s="234"/>
      <c r="C121" s="233" t="s">
        <v>147</v>
      </c>
      <c r="D121" s="233" t="s">
        <v>146</v>
      </c>
      <c r="E121" s="233" t="s">
        <v>145</v>
      </c>
      <c r="F121" s="233">
        <v>5</v>
      </c>
      <c r="G121" s="199" t="s">
        <v>144</v>
      </c>
      <c r="H121" s="140" t="s">
        <v>143</v>
      </c>
      <c r="I121" s="130" t="s">
        <v>129</v>
      </c>
      <c r="J121" s="130" t="s">
        <v>129</v>
      </c>
      <c r="K121" s="204">
        <v>18</v>
      </c>
      <c r="L121" s="204">
        <v>8</v>
      </c>
      <c r="M121" s="268">
        <f>L121/K121</f>
        <v>0.44444444444444442</v>
      </c>
      <c r="N121" s="130" t="s">
        <v>547</v>
      </c>
      <c r="O121" s="130" t="s">
        <v>548</v>
      </c>
      <c r="P121" s="130">
        <v>202</v>
      </c>
      <c r="Q121" s="130" t="s">
        <v>549</v>
      </c>
      <c r="R121" s="204" t="s">
        <v>711</v>
      </c>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row>
    <row r="122" spans="1:103" s="9" customFormat="1" ht="110.4" hidden="1" x14ac:dyDescent="0.3">
      <c r="A122" s="252"/>
      <c r="B122" s="234"/>
      <c r="C122" s="233"/>
      <c r="D122" s="233"/>
      <c r="E122" s="233"/>
      <c r="F122" s="233"/>
      <c r="G122" s="201"/>
      <c r="H122" s="130" t="s">
        <v>142</v>
      </c>
      <c r="I122" s="130" t="s">
        <v>129</v>
      </c>
      <c r="J122" s="130" t="s">
        <v>129</v>
      </c>
      <c r="K122" s="205"/>
      <c r="L122" s="205"/>
      <c r="M122" s="268"/>
      <c r="N122" s="130" t="s">
        <v>547</v>
      </c>
      <c r="O122" s="130" t="s">
        <v>548</v>
      </c>
      <c r="P122" s="130" t="s">
        <v>714</v>
      </c>
      <c r="Q122" s="130" t="s">
        <v>549</v>
      </c>
      <c r="R122" s="205"/>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row>
    <row r="123" spans="1:103" s="9" customFormat="1" ht="55.5" customHeight="1" x14ac:dyDescent="0.3">
      <c r="A123" s="252"/>
      <c r="B123" s="234"/>
      <c r="C123" s="233" t="s">
        <v>141</v>
      </c>
      <c r="D123" s="233" t="s">
        <v>712</v>
      </c>
      <c r="E123" s="233">
        <v>75</v>
      </c>
      <c r="F123" s="233">
        <v>200</v>
      </c>
      <c r="G123" s="199" t="s">
        <v>140</v>
      </c>
      <c r="H123" s="140" t="s">
        <v>139</v>
      </c>
      <c r="I123" s="130" t="s">
        <v>129</v>
      </c>
      <c r="J123" s="130" t="s">
        <v>129</v>
      </c>
      <c r="K123" s="204">
        <v>11</v>
      </c>
      <c r="L123" s="204">
        <v>4</v>
      </c>
      <c r="M123" s="266">
        <f t="shared" ref="M123" si="4">L123/K123*1</f>
        <v>0.36363636363636365</v>
      </c>
      <c r="N123" s="130" t="s">
        <v>547</v>
      </c>
      <c r="O123" s="130" t="s">
        <v>548</v>
      </c>
      <c r="P123" s="10">
        <v>203</v>
      </c>
      <c r="Q123" s="130" t="s">
        <v>550</v>
      </c>
      <c r="R123" s="204" t="s">
        <v>713</v>
      </c>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row>
    <row r="124" spans="1:103" s="9" customFormat="1" ht="50.25" customHeight="1" x14ac:dyDescent="0.3">
      <c r="A124" s="252"/>
      <c r="B124" s="234"/>
      <c r="C124" s="233"/>
      <c r="D124" s="233"/>
      <c r="E124" s="233"/>
      <c r="F124" s="233"/>
      <c r="G124" s="201"/>
      <c r="H124" s="140" t="s">
        <v>138</v>
      </c>
      <c r="I124" s="130" t="s">
        <v>129</v>
      </c>
      <c r="J124" s="130" t="s">
        <v>129</v>
      </c>
      <c r="K124" s="205"/>
      <c r="L124" s="205"/>
      <c r="M124" s="267"/>
      <c r="N124" s="130" t="s">
        <v>547</v>
      </c>
      <c r="O124" s="130" t="s">
        <v>548</v>
      </c>
      <c r="P124" s="10">
        <v>203</v>
      </c>
      <c r="Q124" s="130" t="s">
        <v>550</v>
      </c>
      <c r="R124" s="205"/>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row>
    <row r="125" spans="1:103" s="9" customFormat="1" ht="59.25" hidden="1" customHeight="1" x14ac:dyDescent="0.3">
      <c r="A125" s="252"/>
      <c r="B125" s="234"/>
      <c r="C125" s="130" t="s">
        <v>137</v>
      </c>
      <c r="D125" s="130" t="s">
        <v>136</v>
      </c>
      <c r="E125" s="130">
        <v>17</v>
      </c>
      <c r="F125" s="130">
        <v>17</v>
      </c>
      <c r="G125" s="130" t="s">
        <v>135</v>
      </c>
      <c r="H125" s="140" t="s">
        <v>134</v>
      </c>
      <c r="I125" s="130" t="s">
        <v>129</v>
      </c>
      <c r="J125" s="130" t="s">
        <v>129</v>
      </c>
      <c r="K125" s="4">
        <v>17</v>
      </c>
      <c r="L125" s="142">
        <v>17</v>
      </c>
      <c r="M125" s="61">
        <f>L125/K125*1</f>
        <v>1</v>
      </c>
      <c r="N125" s="130" t="s">
        <v>715</v>
      </c>
      <c r="O125" s="130" t="s">
        <v>716</v>
      </c>
      <c r="P125" s="10">
        <v>205</v>
      </c>
      <c r="Q125" s="130" t="s">
        <v>717</v>
      </c>
      <c r="R125" s="142" t="s">
        <v>801</v>
      </c>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row>
    <row r="126" spans="1:103" s="9" customFormat="1" ht="30.75" hidden="1" customHeight="1" x14ac:dyDescent="0.3">
      <c r="A126" s="252"/>
      <c r="B126" s="234"/>
      <c r="C126" s="233" t="s">
        <v>133</v>
      </c>
      <c r="D126" s="233" t="s">
        <v>132</v>
      </c>
      <c r="E126" s="215">
        <v>0.35</v>
      </c>
      <c r="F126" s="215">
        <v>0.92</v>
      </c>
      <c r="G126" s="199" t="s">
        <v>131</v>
      </c>
      <c r="H126" s="140" t="s">
        <v>130</v>
      </c>
      <c r="I126" s="233" t="s">
        <v>129</v>
      </c>
      <c r="J126" s="233" t="s">
        <v>129</v>
      </c>
      <c r="K126" s="199">
        <v>35</v>
      </c>
      <c r="L126" s="217">
        <v>0.35</v>
      </c>
      <c r="M126" s="264">
        <v>1</v>
      </c>
      <c r="N126" s="130" t="s">
        <v>718</v>
      </c>
      <c r="O126" s="130" t="s">
        <v>719</v>
      </c>
      <c r="P126" s="130">
        <v>213</v>
      </c>
      <c r="Q126" s="130" t="s">
        <v>720</v>
      </c>
      <c r="R126" s="199" t="s">
        <v>649</v>
      </c>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row>
    <row r="127" spans="1:103" s="9" customFormat="1" ht="31.5" hidden="1" customHeight="1" x14ac:dyDescent="0.3">
      <c r="A127" s="252"/>
      <c r="B127" s="234"/>
      <c r="C127" s="233"/>
      <c r="D127" s="233"/>
      <c r="E127" s="216"/>
      <c r="F127" s="216"/>
      <c r="G127" s="201"/>
      <c r="H127" s="130" t="s">
        <v>128</v>
      </c>
      <c r="I127" s="233"/>
      <c r="J127" s="233"/>
      <c r="K127" s="201"/>
      <c r="L127" s="218"/>
      <c r="M127" s="265"/>
      <c r="N127" s="130" t="s">
        <v>718</v>
      </c>
      <c r="O127" s="130" t="s">
        <v>719</v>
      </c>
      <c r="P127" s="130">
        <v>213</v>
      </c>
      <c r="Q127" s="130" t="s">
        <v>720</v>
      </c>
      <c r="R127" s="201"/>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row>
    <row r="128" spans="1:103" s="9" customFormat="1" ht="69" hidden="1" customHeight="1" x14ac:dyDescent="0.3">
      <c r="A128" s="252"/>
      <c r="B128" s="234"/>
      <c r="C128" s="130" t="s">
        <v>127</v>
      </c>
      <c r="D128" s="130" t="s">
        <v>126</v>
      </c>
      <c r="E128" s="130">
        <v>9</v>
      </c>
      <c r="F128" s="130">
        <v>27</v>
      </c>
      <c r="G128" s="130" t="s">
        <v>125</v>
      </c>
      <c r="H128" s="140" t="s">
        <v>124</v>
      </c>
      <c r="I128" s="130" t="s">
        <v>119</v>
      </c>
      <c r="J128" s="130" t="s">
        <v>119</v>
      </c>
      <c r="K128" s="130">
        <v>9</v>
      </c>
      <c r="L128" s="142">
        <v>6</v>
      </c>
      <c r="M128" s="36">
        <f>L128/K128*1</f>
        <v>0.66666666666666663</v>
      </c>
      <c r="N128" s="130" t="s">
        <v>535</v>
      </c>
      <c r="O128" s="130" t="s">
        <v>536</v>
      </c>
      <c r="P128" s="10">
        <v>59</v>
      </c>
      <c r="Q128" s="130" t="s">
        <v>551</v>
      </c>
      <c r="R128" s="130" t="s">
        <v>650</v>
      </c>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row>
    <row r="129" spans="1:103" s="9" customFormat="1" ht="79.5" hidden="1" customHeight="1" x14ac:dyDescent="0.3">
      <c r="A129" s="252"/>
      <c r="B129" s="234"/>
      <c r="C129" s="130" t="s">
        <v>123</v>
      </c>
      <c r="D129" s="130" t="s">
        <v>122</v>
      </c>
      <c r="E129" s="133">
        <v>0.3</v>
      </c>
      <c r="F129" s="133">
        <v>0.9</v>
      </c>
      <c r="G129" s="133" t="s">
        <v>121</v>
      </c>
      <c r="H129" s="130" t="s">
        <v>120</v>
      </c>
      <c r="I129" s="130" t="s">
        <v>119</v>
      </c>
      <c r="J129" s="130" t="s">
        <v>119</v>
      </c>
      <c r="K129" s="130">
        <v>30</v>
      </c>
      <c r="L129" s="142">
        <v>30</v>
      </c>
      <c r="M129" s="61">
        <f>L129/K129*1</f>
        <v>1</v>
      </c>
      <c r="N129" s="130" t="s">
        <v>724</v>
      </c>
      <c r="O129" s="130" t="s">
        <v>723</v>
      </c>
      <c r="P129" s="130" t="s">
        <v>721</v>
      </c>
      <c r="Q129" s="130" t="s">
        <v>722</v>
      </c>
      <c r="R129" s="142" t="s">
        <v>802</v>
      </c>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row>
    <row r="130" spans="1:103" s="14" customFormat="1" ht="44.25" hidden="1" customHeight="1" x14ac:dyDescent="0.3">
      <c r="A130" s="252"/>
      <c r="B130" s="234" t="s">
        <v>118</v>
      </c>
      <c r="C130" s="233" t="s">
        <v>117</v>
      </c>
      <c r="D130" s="130" t="s">
        <v>116</v>
      </c>
      <c r="E130" s="130">
        <v>12</v>
      </c>
      <c r="F130" s="130">
        <v>30</v>
      </c>
      <c r="G130" s="130" t="s">
        <v>115</v>
      </c>
      <c r="H130" s="140" t="s">
        <v>114</v>
      </c>
      <c r="I130" s="130" t="s">
        <v>113</v>
      </c>
      <c r="J130" s="130" t="s">
        <v>113</v>
      </c>
      <c r="K130" s="130">
        <v>2</v>
      </c>
      <c r="L130" s="142">
        <v>1</v>
      </c>
      <c r="M130" s="69">
        <f>L130/K130*1</f>
        <v>0.5</v>
      </c>
      <c r="N130" s="130" t="s">
        <v>552</v>
      </c>
      <c r="O130" s="130" t="s">
        <v>553</v>
      </c>
      <c r="P130" s="130">
        <v>114</v>
      </c>
      <c r="Q130" s="130" t="s">
        <v>554</v>
      </c>
      <c r="R130" s="142" t="s">
        <v>728</v>
      </c>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row>
    <row r="131" spans="1:103" s="14" customFormat="1" ht="84.75" hidden="1" customHeight="1" x14ac:dyDescent="0.3">
      <c r="A131" s="252"/>
      <c r="B131" s="234"/>
      <c r="C131" s="233"/>
      <c r="D131" s="130" t="s">
        <v>112</v>
      </c>
      <c r="E131" s="140">
        <v>1</v>
      </c>
      <c r="F131" s="140">
        <v>1</v>
      </c>
      <c r="G131" s="140" t="s">
        <v>111</v>
      </c>
      <c r="H131" s="140" t="s">
        <v>110</v>
      </c>
      <c r="I131" s="233" t="s">
        <v>101</v>
      </c>
      <c r="J131" s="233" t="s">
        <v>101</v>
      </c>
      <c r="K131" s="130">
        <v>1</v>
      </c>
      <c r="L131" s="142">
        <v>1</v>
      </c>
      <c r="M131" s="61">
        <f>L131/K131*1</f>
        <v>1</v>
      </c>
      <c r="N131" s="130" t="s">
        <v>552</v>
      </c>
      <c r="O131" s="130" t="s">
        <v>553</v>
      </c>
      <c r="P131" s="130">
        <v>114</v>
      </c>
      <c r="Q131" s="130" t="s">
        <v>554</v>
      </c>
      <c r="R131" s="130" t="s">
        <v>604</v>
      </c>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row>
    <row r="132" spans="1:103" s="14" customFormat="1" ht="60.75" hidden="1" customHeight="1" x14ac:dyDescent="0.3">
      <c r="A132" s="252"/>
      <c r="B132" s="234"/>
      <c r="C132" s="130" t="s">
        <v>109</v>
      </c>
      <c r="D132" s="130" t="s">
        <v>108</v>
      </c>
      <c r="E132" s="130">
        <v>8</v>
      </c>
      <c r="F132" s="130">
        <v>20</v>
      </c>
      <c r="G132" s="130" t="s">
        <v>107</v>
      </c>
      <c r="H132" s="140" t="s">
        <v>106</v>
      </c>
      <c r="I132" s="233"/>
      <c r="J132" s="233"/>
      <c r="K132" s="130">
        <v>8</v>
      </c>
      <c r="L132" s="142">
        <v>10</v>
      </c>
      <c r="M132" s="61">
        <f>L132/K132*1</f>
        <v>1.25</v>
      </c>
      <c r="N132" s="130" t="s">
        <v>552</v>
      </c>
      <c r="O132" s="130" t="s">
        <v>553</v>
      </c>
      <c r="P132" s="130">
        <v>114</v>
      </c>
      <c r="Q132" s="130" t="s">
        <v>554</v>
      </c>
      <c r="R132" s="130" t="s">
        <v>803</v>
      </c>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row>
    <row r="133" spans="1:103" s="14" customFormat="1" ht="61.5" hidden="1" customHeight="1" x14ac:dyDescent="0.3">
      <c r="A133" s="252"/>
      <c r="B133" s="234"/>
      <c r="C133" s="233" t="s">
        <v>105</v>
      </c>
      <c r="D133" s="130" t="s">
        <v>104</v>
      </c>
      <c r="E133" s="10">
        <v>20</v>
      </c>
      <c r="F133" s="10">
        <v>50</v>
      </c>
      <c r="G133" s="130" t="s">
        <v>103</v>
      </c>
      <c r="H133" s="140" t="s">
        <v>102</v>
      </c>
      <c r="I133" s="233" t="s">
        <v>101</v>
      </c>
      <c r="J133" s="233" t="s">
        <v>101</v>
      </c>
      <c r="K133" s="10">
        <v>20</v>
      </c>
      <c r="L133" s="46">
        <v>15</v>
      </c>
      <c r="M133" s="67">
        <f t="shared" ref="M133:M137" si="5">L133/K133*1</f>
        <v>0.75</v>
      </c>
      <c r="N133" s="130" t="s">
        <v>552</v>
      </c>
      <c r="O133" s="130" t="s">
        <v>553</v>
      </c>
      <c r="P133" s="10">
        <v>115</v>
      </c>
      <c r="Q133" s="130" t="s">
        <v>555</v>
      </c>
      <c r="R133" s="130" t="s">
        <v>605</v>
      </c>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row>
    <row r="134" spans="1:103" s="14" customFormat="1" ht="71.25" customHeight="1" x14ac:dyDescent="0.3">
      <c r="A134" s="253"/>
      <c r="B134" s="234"/>
      <c r="C134" s="233"/>
      <c r="D134" s="130" t="s">
        <v>100</v>
      </c>
      <c r="E134" s="133">
        <v>0.3</v>
      </c>
      <c r="F134" s="133">
        <v>1</v>
      </c>
      <c r="G134" s="133" t="s">
        <v>99</v>
      </c>
      <c r="H134" s="140" t="s">
        <v>804</v>
      </c>
      <c r="I134" s="233"/>
      <c r="J134" s="233"/>
      <c r="K134" s="133">
        <v>0.3</v>
      </c>
      <c r="L134" s="42" t="s">
        <v>38</v>
      </c>
      <c r="M134" s="66" t="s">
        <v>38</v>
      </c>
      <c r="N134" s="130" t="s">
        <v>514</v>
      </c>
      <c r="O134" s="130" t="s">
        <v>515</v>
      </c>
      <c r="P134" s="130">
        <v>190</v>
      </c>
      <c r="Q134" s="130" t="s">
        <v>516</v>
      </c>
      <c r="R134" s="132" t="s">
        <v>606</v>
      </c>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row>
    <row r="135" spans="1:103" s="14" customFormat="1" ht="72" hidden="1" customHeight="1" x14ac:dyDescent="0.3">
      <c r="A135" s="234" t="s">
        <v>9</v>
      </c>
      <c r="B135" s="234" t="s">
        <v>81</v>
      </c>
      <c r="C135" s="233" t="s">
        <v>98</v>
      </c>
      <c r="D135" s="130" t="s">
        <v>97</v>
      </c>
      <c r="E135" s="130">
        <v>4</v>
      </c>
      <c r="F135" s="130">
        <v>10</v>
      </c>
      <c r="G135" s="130" t="s">
        <v>96</v>
      </c>
      <c r="H135" s="130" t="s">
        <v>95</v>
      </c>
      <c r="I135" s="233" t="s">
        <v>94</v>
      </c>
      <c r="J135" s="233" t="s">
        <v>94</v>
      </c>
      <c r="K135" s="130">
        <v>4</v>
      </c>
      <c r="L135" s="38">
        <v>3</v>
      </c>
      <c r="M135" s="67">
        <f t="shared" si="5"/>
        <v>0.75</v>
      </c>
      <c r="N135" s="130" t="s">
        <v>514</v>
      </c>
      <c r="O135" s="130" t="s">
        <v>515</v>
      </c>
      <c r="P135" s="130">
        <v>190</v>
      </c>
      <c r="Q135" s="130" t="s">
        <v>516</v>
      </c>
      <c r="R135" s="130" t="s">
        <v>818</v>
      </c>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row>
    <row r="136" spans="1:103" s="14" customFormat="1" ht="78" hidden="1" customHeight="1" x14ac:dyDescent="0.3">
      <c r="A136" s="234"/>
      <c r="B136" s="234"/>
      <c r="C136" s="233"/>
      <c r="D136" s="130" t="s">
        <v>93</v>
      </c>
      <c r="E136" s="130">
        <v>8</v>
      </c>
      <c r="F136" s="130">
        <v>20</v>
      </c>
      <c r="G136" s="130" t="s">
        <v>92</v>
      </c>
      <c r="H136" s="130" t="s">
        <v>91</v>
      </c>
      <c r="I136" s="233"/>
      <c r="J136" s="233"/>
      <c r="K136" s="130">
        <v>8</v>
      </c>
      <c r="L136" s="38">
        <v>8</v>
      </c>
      <c r="M136" s="61">
        <f t="shared" si="5"/>
        <v>1</v>
      </c>
      <c r="N136" s="130" t="s">
        <v>514</v>
      </c>
      <c r="O136" s="130" t="s">
        <v>515</v>
      </c>
      <c r="P136" s="130">
        <v>190</v>
      </c>
      <c r="Q136" s="130" t="s">
        <v>516</v>
      </c>
      <c r="R136" s="130" t="s">
        <v>740</v>
      </c>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row>
    <row r="137" spans="1:103" s="14" customFormat="1" ht="107.25" hidden="1" customHeight="1" x14ac:dyDescent="0.3">
      <c r="A137" s="234"/>
      <c r="B137" s="234"/>
      <c r="C137" s="33" t="s">
        <v>90</v>
      </c>
      <c r="D137" s="33" t="s">
        <v>89</v>
      </c>
      <c r="E137" s="33">
        <v>8</v>
      </c>
      <c r="F137" s="33">
        <v>20</v>
      </c>
      <c r="G137" s="33" t="s">
        <v>88</v>
      </c>
      <c r="H137" s="35" t="s">
        <v>87</v>
      </c>
      <c r="I137" s="233"/>
      <c r="J137" s="233"/>
      <c r="K137" s="130">
        <v>8</v>
      </c>
      <c r="L137" s="38">
        <v>6</v>
      </c>
      <c r="M137" s="67">
        <f t="shared" si="5"/>
        <v>0.75</v>
      </c>
      <c r="N137" s="130" t="s">
        <v>552</v>
      </c>
      <c r="O137" s="130" t="s">
        <v>553</v>
      </c>
      <c r="P137" s="130">
        <v>114</v>
      </c>
      <c r="Q137" s="130" t="s">
        <v>554</v>
      </c>
      <c r="R137" s="130" t="s">
        <v>607</v>
      </c>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row>
    <row r="138" spans="1:103" s="9" customFormat="1" ht="38.25" customHeight="1" x14ac:dyDescent="0.3">
      <c r="A138" s="234"/>
      <c r="B138" s="234"/>
      <c r="C138" s="233" t="s">
        <v>86</v>
      </c>
      <c r="D138" s="233" t="s">
        <v>85</v>
      </c>
      <c r="E138" s="249">
        <v>0.7</v>
      </c>
      <c r="F138" s="249">
        <v>1</v>
      </c>
      <c r="G138" s="215" t="s">
        <v>84</v>
      </c>
      <c r="H138" s="130" t="s">
        <v>83</v>
      </c>
      <c r="I138" s="249" t="s">
        <v>48</v>
      </c>
      <c r="J138" s="249" t="s">
        <v>48</v>
      </c>
      <c r="K138" s="215">
        <v>0.7</v>
      </c>
      <c r="L138" s="204" t="s">
        <v>38</v>
      </c>
      <c r="M138" s="273" t="s">
        <v>38</v>
      </c>
      <c r="N138" s="130" t="s">
        <v>514</v>
      </c>
      <c r="O138" s="130" t="s">
        <v>515</v>
      </c>
      <c r="P138" s="130">
        <v>190</v>
      </c>
      <c r="Q138" s="130" t="s">
        <v>516</v>
      </c>
      <c r="R138" s="199" t="s">
        <v>608</v>
      </c>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row>
    <row r="139" spans="1:103" s="9" customFormat="1" ht="39" customHeight="1" x14ac:dyDescent="0.3">
      <c r="A139" s="234"/>
      <c r="B139" s="234"/>
      <c r="C139" s="233"/>
      <c r="D139" s="233"/>
      <c r="E139" s="249"/>
      <c r="F139" s="249"/>
      <c r="G139" s="216"/>
      <c r="H139" s="130" t="s">
        <v>82</v>
      </c>
      <c r="I139" s="249"/>
      <c r="J139" s="249"/>
      <c r="K139" s="216"/>
      <c r="L139" s="205"/>
      <c r="M139" s="274"/>
      <c r="N139" s="130" t="s">
        <v>514</v>
      </c>
      <c r="O139" s="130" t="s">
        <v>515</v>
      </c>
      <c r="P139" s="130">
        <v>190</v>
      </c>
      <c r="Q139" s="130" t="s">
        <v>516</v>
      </c>
      <c r="R139" s="201"/>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row>
    <row r="140" spans="1:103" s="9" customFormat="1" ht="57.75" customHeight="1" x14ac:dyDescent="0.3">
      <c r="A140" s="234"/>
      <c r="B140" s="234" t="s">
        <v>81</v>
      </c>
      <c r="C140" s="130" t="s">
        <v>80</v>
      </c>
      <c r="D140" s="130" t="s">
        <v>79</v>
      </c>
      <c r="E140" s="130" t="s">
        <v>78</v>
      </c>
      <c r="F140" s="130">
        <v>1</v>
      </c>
      <c r="G140" s="130" t="s">
        <v>77</v>
      </c>
      <c r="H140" s="130" t="s">
        <v>76</v>
      </c>
      <c r="I140" s="249"/>
      <c r="J140" s="249"/>
      <c r="K140" s="130" t="s">
        <v>78</v>
      </c>
      <c r="L140" s="38" t="s">
        <v>38</v>
      </c>
      <c r="M140" s="66" t="s">
        <v>38</v>
      </c>
      <c r="N140" s="130" t="s">
        <v>514</v>
      </c>
      <c r="O140" s="130" t="s">
        <v>515</v>
      </c>
      <c r="P140" s="130">
        <v>190</v>
      </c>
      <c r="Q140" s="130" t="s">
        <v>516</v>
      </c>
      <c r="R140" s="130" t="s">
        <v>609</v>
      </c>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row>
    <row r="141" spans="1:103" s="9" customFormat="1" ht="69.75" hidden="1" customHeight="1" x14ac:dyDescent="0.3">
      <c r="A141" s="234"/>
      <c r="B141" s="234"/>
      <c r="C141" s="130" t="s">
        <v>75</v>
      </c>
      <c r="D141" s="130" t="s">
        <v>74</v>
      </c>
      <c r="E141" s="133">
        <v>0.3</v>
      </c>
      <c r="F141" s="133">
        <v>0.8</v>
      </c>
      <c r="G141" s="133" t="s">
        <v>73</v>
      </c>
      <c r="H141" s="130" t="s">
        <v>72</v>
      </c>
      <c r="I141" s="249"/>
      <c r="J141" s="249"/>
      <c r="K141" s="133">
        <v>0.3</v>
      </c>
      <c r="L141" s="47">
        <v>20</v>
      </c>
      <c r="M141" s="70">
        <f>L141/K141*1</f>
        <v>66.666666666666671</v>
      </c>
      <c r="N141" s="130" t="s">
        <v>511</v>
      </c>
      <c r="O141" s="130" t="s">
        <v>512</v>
      </c>
      <c r="P141" s="130">
        <v>157</v>
      </c>
      <c r="Q141" s="142" t="s">
        <v>513</v>
      </c>
      <c r="R141" s="130" t="s">
        <v>610</v>
      </c>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row>
    <row r="142" spans="1:103" s="9" customFormat="1" ht="87" hidden="1" customHeight="1" x14ac:dyDescent="0.3">
      <c r="A142" s="234"/>
      <c r="B142" s="234"/>
      <c r="C142" s="130" t="s">
        <v>71</v>
      </c>
      <c r="D142" s="130" t="s">
        <v>70</v>
      </c>
      <c r="E142" s="133">
        <v>0.2</v>
      </c>
      <c r="F142" s="133">
        <v>0.8</v>
      </c>
      <c r="G142" s="133" t="s">
        <v>69</v>
      </c>
      <c r="H142" s="130" t="s">
        <v>68</v>
      </c>
      <c r="I142" s="249"/>
      <c r="J142" s="249"/>
      <c r="K142" s="133">
        <v>0.2</v>
      </c>
      <c r="L142" s="48">
        <v>0.12</v>
      </c>
      <c r="M142" s="36">
        <f>L142/K142*1</f>
        <v>0.6</v>
      </c>
      <c r="N142" s="130" t="s">
        <v>779</v>
      </c>
      <c r="O142" s="130" t="s">
        <v>780</v>
      </c>
      <c r="P142" s="130">
        <v>157</v>
      </c>
      <c r="Q142" s="142" t="s">
        <v>781</v>
      </c>
      <c r="R142" s="130" t="s">
        <v>611</v>
      </c>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row>
    <row r="143" spans="1:103" s="9" customFormat="1" ht="104.25" hidden="1" customHeight="1" x14ac:dyDescent="0.3">
      <c r="A143" s="234"/>
      <c r="B143" s="234"/>
      <c r="C143" s="233" t="s">
        <v>67</v>
      </c>
      <c r="D143" s="233" t="s">
        <v>66</v>
      </c>
      <c r="E143" s="233">
        <v>4</v>
      </c>
      <c r="F143" s="233">
        <v>10</v>
      </c>
      <c r="G143" s="199" t="s">
        <v>65</v>
      </c>
      <c r="H143" s="130" t="s">
        <v>64</v>
      </c>
      <c r="I143" s="233" t="s">
        <v>63</v>
      </c>
      <c r="J143" s="233" t="s">
        <v>63</v>
      </c>
      <c r="K143" s="199">
        <v>4</v>
      </c>
      <c r="L143" s="204">
        <v>2</v>
      </c>
      <c r="M143" s="268">
        <f>L143/K143</f>
        <v>0.5</v>
      </c>
      <c r="N143" s="130" t="s">
        <v>628</v>
      </c>
      <c r="O143" s="130" t="s">
        <v>636</v>
      </c>
      <c r="P143" s="130" t="s">
        <v>626</v>
      </c>
      <c r="Q143" s="142" t="s">
        <v>625</v>
      </c>
      <c r="R143" s="199" t="s">
        <v>782</v>
      </c>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row>
    <row r="144" spans="1:103" s="9" customFormat="1" ht="82.8" hidden="1" x14ac:dyDescent="0.3">
      <c r="A144" s="234"/>
      <c r="B144" s="234"/>
      <c r="C144" s="233"/>
      <c r="D144" s="233"/>
      <c r="E144" s="233"/>
      <c r="F144" s="233"/>
      <c r="G144" s="201"/>
      <c r="H144" s="140" t="s">
        <v>62</v>
      </c>
      <c r="I144" s="233"/>
      <c r="J144" s="233"/>
      <c r="K144" s="201"/>
      <c r="L144" s="205"/>
      <c r="M144" s="268"/>
      <c r="N144" s="130" t="s">
        <v>514</v>
      </c>
      <c r="O144" s="130" t="s">
        <v>515</v>
      </c>
      <c r="P144" s="130">
        <v>190</v>
      </c>
      <c r="Q144" s="130" t="s">
        <v>516</v>
      </c>
      <c r="R144" s="201"/>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row>
    <row r="145" spans="1:103" s="9" customFormat="1" ht="90" hidden="1" customHeight="1" x14ac:dyDescent="0.3">
      <c r="A145" s="234"/>
      <c r="B145" s="234"/>
      <c r="C145" s="233" t="s">
        <v>61</v>
      </c>
      <c r="D145" s="130" t="s">
        <v>60</v>
      </c>
      <c r="E145" s="130">
        <v>1</v>
      </c>
      <c r="F145" s="130">
        <v>1</v>
      </c>
      <c r="G145" s="130" t="s">
        <v>59</v>
      </c>
      <c r="H145" s="140" t="s">
        <v>58</v>
      </c>
      <c r="I145" s="233" t="s">
        <v>48</v>
      </c>
      <c r="J145" s="233" t="s">
        <v>48</v>
      </c>
      <c r="K145" s="130">
        <v>1</v>
      </c>
      <c r="L145" s="38">
        <v>1</v>
      </c>
      <c r="M145" s="61">
        <f>L145/K145*1</f>
        <v>1</v>
      </c>
      <c r="N145" s="130" t="s">
        <v>556</v>
      </c>
      <c r="O145" s="130" t="s">
        <v>557</v>
      </c>
      <c r="P145" s="10">
        <v>197</v>
      </c>
      <c r="Q145" s="130" t="s">
        <v>558</v>
      </c>
      <c r="R145" s="10" t="s">
        <v>612</v>
      </c>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row>
    <row r="146" spans="1:103" s="9" customFormat="1" ht="61.5" customHeight="1" x14ac:dyDescent="0.3">
      <c r="A146" s="234"/>
      <c r="B146" s="234"/>
      <c r="C146" s="233"/>
      <c r="D146" s="130" t="s">
        <v>57</v>
      </c>
      <c r="E146" s="130">
        <v>8</v>
      </c>
      <c r="F146" s="130">
        <v>20</v>
      </c>
      <c r="G146" s="130" t="s">
        <v>54</v>
      </c>
      <c r="H146" s="140" t="s">
        <v>56</v>
      </c>
      <c r="I146" s="233"/>
      <c r="J146" s="233"/>
      <c r="K146" s="130">
        <v>8</v>
      </c>
      <c r="L146" s="49">
        <v>2</v>
      </c>
      <c r="M146" s="60">
        <f>L146/K146*1</f>
        <v>0.25</v>
      </c>
      <c r="N146" s="130" t="s">
        <v>514</v>
      </c>
      <c r="O146" s="130" t="s">
        <v>525</v>
      </c>
      <c r="P146" s="130">
        <v>186</v>
      </c>
      <c r="Q146" s="130" t="s">
        <v>526</v>
      </c>
      <c r="R146" s="142" t="s">
        <v>805</v>
      </c>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row>
    <row r="147" spans="1:103" s="9" customFormat="1" ht="122.25" customHeight="1" x14ac:dyDescent="0.3">
      <c r="A147" s="234"/>
      <c r="B147" s="234"/>
      <c r="C147" s="233"/>
      <c r="D147" s="130" t="s">
        <v>55</v>
      </c>
      <c r="E147" s="130">
        <v>4</v>
      </c>
      <c r="F147" s="130">
        <v>10</v>
      </c>
      <c r="G147" s="130" t="s">
        <v>54</v>
      </c>
      <c r="H147" s="140" t="s">
        <v>53</v>
      </c>
      <c r="I147" s="233"/>
      <c r="J147" s="233"/>
      <c r="K147" s="21">
        <v>4</v>
      </c>
      <c r="L147" s="42" t="s">
        <v>38</v>
      </c>
      <c r="M147" s="66" t="s">
        <v>38</v>
      </c>
      <c r="N147" s="130" t="s">
        <v>514</v>
      </c>
      <c r="O147" s="130" t="s">
        <v>525</v>
      </c>
      <c r="P147" s="130">
        <v>186</v>
      </c>
      <c r="Q147" s="130" t="s">
        <v>526</v>
      </c>
      <c r="R147" s="142" t="s">
        <v>613</v>
      </c>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row>
    <row r="148" spans="1:103" s="9" customFormat="1" ht="75.75" hidden="1" customHeight="1" x14ac:dyDescent="0.3">
      <c r="A148" s="234"/>
      <c r="B148" s="234"/>
      <c r="C148" s="256" t="s">
        <v>52</v>
      </c>
      <c r="D148" s="233" t="s">
        <v>51</v>
      </c>
      <c r="E148" s="249">
        <v>0.3</v>
      </c>
      <c r="F148" s="249">
        <v>1</v>
      </c>
      <c r="G148" s="215" t="s">
        <v>50</v>
      </c>
      <c r="H148" s="140" t="s">
        <v>49</v>
      </c>
      <c r="I148" s="249" t="s">
        <v>48</v>
      </c>
      <c r="J148" s="249" t="s">
        <v>48</v>
      </c>
      <c r="K148" s="215">
        <v>0.3</v>
      </c>
      <c r="L148" s="247">
        <v>0.3</v>
      </c>
      <c r="M148" s="264">
        <f>L148/K148*1</f>
        <v>1</v>
      </c>
      <c r="N148" s="130" t="s">
        <v>514</v>
      </c>
      <c r="O148" s="130" t="s">
        <v>515</v>
      </c>
      <c r="P148" s="130">
        <v>190</v>
      </c>
      <c r="Q148" s="130" t="s">
        <v>516</v>
      </c>
      <c r="R148" s="199" t="s">
        <v>687</v>
      </c>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row>
    <row r="149" spans="1:103" s="9" customFormat="1" ht="138" hidden="1" x14ac:dyDescent="0.3">
      <c r="A149" s="234"/>
      <c r="B149" s="234"/>
      <c r="C149" s="256"/>
      <c r="D149" s="233"/>
      <c r="E149" s="249"/>
      <c r="F149" s="249"/>
      <c r="G149" s="220"/>
      <c r="H149" s="140" t="s">
        <v>47</v>
      </c>
      <c r="I149" s="249"/>
      <c r="J149" s="249"/>
      <c r="K149" s="220"/>
      <c r="L149" s="281"/>
      <c r="M149" s="277"/>
      <c r="N149" s="130" t="s">
        <v>628</v>
      </c>
      <c r="O149" s="130" t="s">
        <v>636</v>
      </c>
      <c r="P149" s="130" t="s">
        <v>626</v>
      </c>
      <c r="Q149" s="142" t="s">
        <v>625</v>
      </c>
      <c r="R149" s="200"/>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row>
    <row r="150" spans="1:103" s="9" customFormat="1" ht="69" hidden="1" x14ac:dyDescent="0.3">
      <c r="A150" s="234"/>
      <c r="B150" s="234"/>
      <c r="C150" s="256"/>
      <c r="D150" s="233"/>
      <c r="E150" s="249"/>
      <c r="F150" s="249"/>
      <c r="G150" s="216"/>
      <c r="H150" s="140" t="s">
        <v>46</v>
      </c>
      <c r="I150" s="249"/>
      <c r="J150" s="249"/>
      <c r="K150" s="216"/>
      <c r="L150" s="248"/>
      <c r="M150" s="265"/>
      <c r="N150" s="130" t="s">
        <v>514</v>
      </c>
      <c r="O150" s="130" t="s">
        <v>515</v>
      </c>
      <c r="P150" s="130">
        <v>190</v>
      </c>
      <c r="Q150" s="130" t="s">
        <v>516</v>
      </c>
      <c r="R150" s="201"/>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row>
    <row r="151" spans="1:103" s="15" customFormat="1" ht="51" hidden="1" customHeight="1" x14ac:dyDescent="0.3">
      <c r="A151" s="234"/>
      <c r="B151" s="234" t="s">
        <v>45</v>
      </c>
      <c r="C151" s="130" t="s">
        <v>44</v>
      </c>
      <c r="D151" s="130" t="s">
        <v>43</v>
      </c>
      <c r="E151" s="133">
        <v>0.12</v>
      </c>
      <c r="F151" s="133">
        <v>0.3</v>
      </c>
      <c r="G151" s="133" t="s">
        <v>42</v>
      </c>
      <c r="H151" s="130" t="s">
        <v>41</v>
      </c>
      <c r="I151" s="133" t="s">
        <v>22</v>
      </c>
      <c r="J151" s="133" t="s">
        <v>22</v>
      </c>
      <c r="K151" s="133">
        <v>0.12</v>
      </c>
      <c r="L151" s="48">
        <v>7.0000000000000007E-2</v>
      </c>
      <c r="M151" s="135">
        <f>L151/K151</f>
        <v>0.58333333333333337</v>
      </c>
      <c r="N151" s="130" t="s">
        <v>535</v>
      </c>
      <c r="O151" s="130" t="s">
        <v>559</v>
      </c>
      <c r="P151" s="10">
        <v>57</v>
      </c>
      <c r="Q151" s="130" t="s">
        <v>560</v>
      </c>
      <c r="R151" s="130" t="s">
        <v>614</v>
      </c>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row>
    <row r="152" spans="1:103" s="9" customFormat="1" ht="26.25" customHeight="1" x14ac:dyDescent="0.3">
      <c r="A152" s="234"/>
      <c r="B152" s="234"/>
      <c r="C152" s="233" t="s">
        <v>40</v>
      </c>
      <c r="D152" s="233" t="s">
        <v>39</v>
      </c>
      <c r="E152" s="233" t="s">
        <v>38</v>
      </c>
      <c r="F152" s="233" t="s">
        <v>38</v>
      </c>
      <c r="G152" s="199" t="s">
        <v>37</v>
      </c>
      <c r="H152" s="130" t="s">
        <v>36</v>
      </c>
      <c r="I152" s="233" t="s">
        <v>35</v>
      </c>
      <c r="J152" s="233" t="s">
        <v>35</v>
      </c>
      <c r="K152" s="199" t="s">
        <v>38</v>
      </c>
      <c r="L152" s="247" t="s">
        <v>38</v>
      </c>
      <c r="M152" s="266">
        <v>0.3</v>
      </c>
      <c r="N152" s="130" t="s">
        <v>535</v>
      </c>
      <c r="O152" s="130" t="s">
        <v>559</v>
      </c>
      <c r="P152" s="10">
        <v>57</v>
      </c>
      <c r="Q152" s="130" t="s">
        <v>560</v>
      </c>
      <c r="R152" s="199" t="s">
        <v>746</v>
      </c>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row>
    <row r="153" spans="1:103" s="9" customFormat="1" ht="124.2" x14ac:dyDescent="0.3">
      <c r="A153" s="234"/>
      <c r="B153" s="234"/>
      <c r="C153" s="233"/>
      <c r="D153" s="233"/>
      <c r="E153" s="233"/>
      <c r="F153" s="233"/>
      <c r="G153" s="200"/>
      <c r="H153" s="130" t="s">
        <v>34</v>
      </c>
      <c r="I153" s="233"/>
      <c r="J153" s="233"/>
      <c r="K153" s="200"/>
      <c r="L153" s="281"/>
      <c r="M153" s="282"/>
      <c r="N153" s="18" t="s">
        <v>629</v>
      </c>
      <c r="O153" s="130" t="s">
        <v>559</v>
      </c>
      <c r="P153" s="10">
        <v>57</v>
      </c>
      <c r="Q153" s="130" t="s">
        <v>560</v>
      </c>
      <c r="R153" s="200"/>
    </row>
    <row r="154" spans="1:103" s="9" customFormat="1" ht="49.5" customHeight="1" x14ac:dyDescent="0.3">
      <c r="A154" s="234"/>
      <c r="B154" s="234"/>
      <c r="C154" s="233"/>
      <c r="D154" s="233"/>
      <c r="E154" s="233"/>
      <c r="F154" s="233"/>
      <c r="G154" s="201"/>
      <c r="H154" s="130" t="s">
        <v>33</v>
      </c>
      <c r="I154" s="233"/>
      <c r="J154" s="233"/>
      <c r="K154" s="201"/>
      <c r="L154" s="248"/>
      <c r="M154" s="267"/>
      <c r="N154" s="130" t="s">
        <v>535</v>
      </c>
      <c r="O154" s="130" t="s">
        <v>559</v>
      </c>
      <c r="P154" s="10">
        <v>57</v>
      </c>
      <c r="Q154" s="130" t="s">
        <v>560</v>
      </c>
      <c r="R154" s="201"/>
    </row>
    <row r="155" spans="1:103" s="9" customFormat="1" ht="81.75" hidden="1" customHeight="1" x14ac:dyDescent="0.3">
      <c r="A155" s="234"/>
      <c r="B155" s="234"/>
      <c r="C155" s="233"/>
      <c r="D155" s="130" t="s">
        <v>32</v>
      </c>
      <c r="E155" s="133">
        <v>0.3</v>
      </c>
      <c r="F155" s="133">
        <v>1</v>
      </c>
      <c r="G155" s="133" t="s">
        <v>31</v>
      </c>
      <c r="H155" s="130" t="s">
        <v>30</v>
      </c>
      <c r="I155" s="233"/>
      <c r="J155" s="233"/>
      <c r="K155" s="133">
        <v>0.3</v>
      </c>
      <c r="L155" s="50">
        <v>0.25</v>
      </c>
      <c r="M155" s="61">
        <f>L155/K155*1</f>
        <v>0.83333333333333337</v>
      </c>
      <c r="N155" s="130" t="s">
        <v>535</v>
      </c>
      <c r="O155" s="130" t="s">
        <v>559</v>
      </c>
      <c r="P155" s="10">
        <v>57</v>
      </c>
      <c r="Q155" s="130" t="s">
        <v>560</v>
      </c>
      <c r="R155" s="130" t="s">
        <v>727</v>
      </c>
    </row>
    <row r="156" spans="1:103" s="9" customFormat="1" ht="92.25" hidden="1" customHeight="1" x14ac:dyDescent="0.3">
      <c r="A156" s="234"/>
      <c r="B156" s="234"/>
      <c r="C156" s="233"/>
      <c r="D156" s="130" t="s">
        <v>29</v>
      </c>
      <c r="E156" s="133">
        <v>0.16</v>
      </c>
      <c r="F156" s="133">
        <v>0.7</v>
      </c>
      <c r="G156" s="133" t="s">
        <v>28</v>
      </c>
      <c r="H156" s="130" t="s">
        <v>27</v>
      </c>
      <c r="I156" s="233"/>
      <c r="J156" s="233"/>
      <c r="K156" s="133">
        <v>0.16</v>
      </c>
      <c r="L156" s="27">
        <v>0.1</v>
      </c>
      <c r="M156" s="36">
        <f>L156/K156*1</f>
        <v>0.625</v>
      </c>
      <c r="N156" s="130" t="s">
        <v>535</v>
      </c>
      <c r="O156" s="130" t="s">
        <v>559</v>
      </c>
      <c r="P156" s="10">
        <v>57</v>
      </c>
      <c r="Q156" s="130" t="s">
        <v>560</v>
      </c>
      <c r="R156" s="130" t="s">
        <v>732</v>
      </c>
    </row>
    <row r="157" spans="1:103" s="5" customFormat="1" ht="107.25" hidden="1" customHeight="1" x14ac:dyDescent="0.3">
      <c r="A157" s="234"/>
      <c r="B157" s="234" t="s">
        <v>8</v>
      </c>
      <c r="C157" s="130" t="s">
        <v>26</v>
      </c>
      <c r="D157" s="130" t="s">
        <v>25</v>
      </c>
      <c r="E157" s="133">
        <v>0.06</v>
      </c>
      <c r="F157" s="133">
        <v>0.2</v>
      </c>
      <c r="G157" s="133" t="s">
        <v>24</v>
      </c>
      <c r="H157" s="130" t="s">
        <v>23</v>
      </c>
      <c r="I157" s="133" t="s">
        <v>22</v>
      </c>
      <c r="J157" s="133" t="s">
        <v>22</v>
      </c>
      <c r="K157" s="133">
        <v>0.06</v>
      </c>
      <c r="L157" s="42">
        <v>0.06</v>
      </c>
      <c r="M157" s="61">
        <f>L157/K157</f>
        <v>1</v>
      </c>
      <c r="N157" s="130" t="s">
        <v>535</v>
      </c>
      <c r="O157" s="130" t="s">
        <v>559</v>
      </c>
      <c r="P157" s="10">
        <v>63</v>
      </c>
      <c r="Q157" s="130" t="s">
        <v>561</v>
      </c>
      <c r="R157" s="130" t="s">
        <v>733</v>
      </c>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row>
    <row r="158" spans="1:103" s="5" customFormat="1" ht="84.75" hidden="1" customHeight="1" x14ac:dyDescent="0.3">
      <c r="A158" s="234"/>
      <c r="B158" s="234"/>
      <c r="C158" s="130" t="s">
        <v>21</v>
      </c>
      <c r="D158" s="130" t="s">
        <v>20</v>
      </c>
      <c r="E158" s="133">
        <v>1</v>
      </c>
      <c r="F158" s="133">
        <v>1</v>
      </c>
      <c r="G158" s="133" t="s">
        <v>19</v>
      </c>
      <c r="H158" s="130" t="s">
        <v>18</v>
      </c>
      <c r="I158" s="133" t="s">
        <v>17</v>
      </c>
      <c r="J158" s="133" t="s">
        <v>17</v>
      </c>
      <c r="K158" s="133">
        <v>1</v>
      </c>
      <c r="L158" s="48">
        <v>0.5</v>
      </c>
      <c r="M158" s="135">
        <f>L158/K158</f>
        <v>0.5</v>
      </c>
      <c r="N158" s="130" t="s">
        <v>517</v>
      </c>
      <c r="O158" s="130" t="s">
        <v>518</v>
      </c>
      <c r="P158" s="10">
        <v>259</v>
      </c>
      <c r="Q158" s="130" t="s">
        <v>562</v>
      </c>
      <c r="R158" s="130" t="s">
        <v>748</v>
      </c>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row>
    <row r="159" spans="1:103" s="5" customFormat="1" ht="38.25" hidden="1" customHeight="1" x14ac:dyDescent="0.3">
      <c r="A159" s="234"/>
      <c r="B159" s="234"/>
      <c r="C159" s="234" t="s">
        <v>8</v>
      </c>
      <c r="D159" s="130" t="s">
        <v>16</v>
      </c>
      <c r="E159" s="130">
        <v>1</v>
      </c>
      <c r="F159" s="130">
        <v>1</v>
      </c>
      <c r="G159" s="130" t="s">
        <v>15</v>
      </c>
      <c r="H159" s="130" t="s">
        <v>14</v>
      </c>
      <c r="I159" s="249" t="s">
        <v>13</v>
      </c>
      <c r="J159" s="249" t="s">
        <v>13</v>
      </c>
      <c r="K159" s="130">
        <v>1</v>
      </c>
      <c r="L159" s="38">
        <v>1</v>
      </c>
      <c r="M159" s="61">
        <v>1</v>
      </c>
      <c r="N159" s="130" t="s">
        <v>517</v>
      </c>
      <c r="O159" s="130" t="s">
        <v>520</v>
      </c>
      <c r="P159" s="10">
        <v>284</v>
      </c>
      <c r="Q159" s="130" t="s">
        <v>563</v>
      </c>
      <c r="R159" s="130" t="s">
        <v>615</v>
      </c>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row>
    <row r="160" spans="1:103" s="5" customFormat="1" ht="96.75" customHeight="1" x14ac:dyDescent="0.3">
      <c r="A160" s="234"/>
      <c r="B160" s="234"/>
      <c r="C160" s="233"/>
      <c r="D160" s="130" t="s">
        <v>12</v>
      </c>
      <c r="E160" s="130">
        <v>6</v>
      </c>
      <c r="F160" s="130">
        <v>13</v>
      </c>
      <c r="G160" s="130" t="s">
        <v>11</v>
      </c>
      <c r="H160" s="130" t="s">
        <v>10</v>
      </c>
      <c r="I160" s="249"/>
      <c r="J160" s="249"/>
      <c r="K160" s="130">
        <v>6</v>
      </c>
      <c r="L160" s="38">
        <v>1</v>
      </c>
      <c r="M160" s="60">
        <f>L160/K160*1</f>
        <v>0.16666666666666666</v>
      </c>
      <c r="N160" s="130" t="s">
        <v>517</v>
      </c>
      <c r="O160" s="130" t="s">
        <v>520</v>
      </c>
      <c r="P160" s="10">
        <v>284</v>
      </c>
      <c r="Q160" s="130" t="s">
        <v>563</v>
      </c>
      <c r="R160" s="142" t="s">
        <v>795</v>
      </c>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row>
    <row r="161" spans="1:350" s="5" customFormat="1" ht="73.95" hidden="1" customHeight="1" x14ac:dyDescent="0.3">
      <c r="A161" s="234"/>
      <c r="B161" s="234" t="s">
        <v>8</v>
      </c>
      <c r="C161" s="233"/>
      <c r="D161" s="130" t="s">
        <v>7</v>
      </c>
      <c r="E161" s="130">
        <v>1</v>
      </c>
      <c r="F161" s="130">
        <v>1</v>
      </c>
      <c r="G161" s="130" t="s">
        <v>6</v>
      </c>
      <c r="H161" s="130" t="s">
        <v>5</v>
      </c>
      <c r="I161" s="249"/>
      <c r="J161" s="249"/>
      <c r="K161" s="130">
        <v>1</v>
      </c>
      <c r="L161" s="51" t="s">
        <v>707</v>
      </c>
      <c r="M161" s="135">
        <v>0.5</v>
      </c>
      <c r="N161" s="130" t="s">
        <v>517</v>
      </c>
      <c r="O161" s="130" t="s">
        <v>518</v>
      </c>
      <c r="P161" s="130">
        <v>262</v>
      </c>
      <c r="Q161" s="130" t="s">
        <v>580</v>
      </c>
      <c r="R161" s="130" t="s">
        <v>616</v>
      </c>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row>
    <row r="162" spans="1:350" s="5" customFormat="1" ht="79.5" customHeight="1" thickBot="1" x14ac:dyDescent="0.35">
      <c r="A162" s="234"/>
      <c r="B162" s="234"/>
      <c r="C162" s="130" t="s">
        <v>4</v>
      </c>
      <c r="D162" s="130" t="s">
        <v>3</v>
      </c>
      <c r="E162" s="130">
        <v>1</v>
      </c>
      <c r="F162" s="130">
        <v>1</v>
      </c>
      <c r="G162" s="130" t="s">
        <v>2</v>
      </c>
      <c r="H162" s="130" t="s">
        <v>1</v>
      </c>
      <c r="I162" s="130" t="s">
        <v>0</v>
      </c>
      <c r="J162" s="22" t="s">
        <v>0</v>
      </c>
      <c r="K162" s="130">
        <v>1</v>
      </c>
      <c r="L162" s="52">
        <v>0.5</v>
      </c>
      <c r="M162" s="66" t="s">
        <v>38</v>
      </c>
      <c r="N162" s="130" t="s">
        <v>514</v>
      </c>
      <c r="O162" s="130" t="s">
        <v>515</v>
      </c>
      <c r="P162" s="130">
        <v>190</v>
      </c>
      <c r="Q162" s="130" t="s">
        <v>516</v>
      </c>
      <c r="R162" s="22" t="s">
        <v>617</v>
      </c>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row>
    <row r="163" spans="1:350" s="9" customFormat="1" ht="14.4" thickBot="1" x14ac:dyDescent="0.35">
      <c r="C163" s="2"/>
      <c r="D163" s="2"/>
      <c r="E163" s="2"/>
      <c r="F163" s="2"/>
      <c r="G163" s="2"/>
      <c r="H163" s="2"/>
      <c r="I163" s="2"/>
      <c r="J163" s="2"/>
      <c r="K163" s="130"/>
      <c r="L163" s="52"/>
      <c r="M163" s="19"/>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c r="JC163" s="2"/>
      <c r="JD163" s="2"/>
      <c r="JE163" s="2"/>
      <c r="JF163" s="2"/>
      <c r="JG163" s="2"/>
      <c r="JH163" s="2"/>
      <c r="JI163" s="2"/>
      <c r="JJ163" s="2"/>
      <c r="JK163" s="2"/>
      <c r="JL163" s="2"/>
      <c r="JM163" s="2"/>
      <c r="JN163" s="2"/>
      <c r="JO163" s="2"/>
      <c r="JP163" s="2"/>
      <c r="JQ163" s="2"/>
      <c r="JR163" s="2"/>
      <c r="JS163" s="2"/>
      <c r="JT163" s="2"/>
      <c r="JU163" s="2"/>
      <c r="JV163" s="2"/>
      <c r="JW163" s="2"/>
      <c r="JX163" s="2"/>
      <c r="JY163" s="2"/>
      <c r="JZ163" s="2"/>
      <c r="KA163" s="2"/>
      <c r="KB163" s="2"/>
      <c r="KC163" s="2"/>
      <c r="KD163" s="2"/>
      <c r="KE163" s="2"/>
      <c r="KF163" s="2"/>
      <c r="KG163" s="2"/>
      <c r="KH163" s="2"/>
      <c r="KI163" s="2"/>
      <c r="KJ163" s="2"/>
      <c r="KK163" s="2"/>
      <c r="KL163" s="2"/>
      <c r="KM163" s="2"/>
      <c r="KN163" s="2"/>
      <c r="KO163" s="2"/>
      <c r="KP163" s="2"/>
      <c r="KQ163" s="2"/>
      <c r="KR163" s="2"/>
      <c r="KS163" s="2"/>
      <c r="KT163" s="2"/>
      <c r="KU163" s="2"/>
      <c r="KV163" s="2"/>
      <c r="KW163" s="2"/>
      <c r="KX163" s="2"/>
      <c r="KY163" s="2"/>
      <c r="KZ163" s="2"/>
      <c r="LA163" s="2"/>
      <c r="LB163" s="2"/>
      <c r="LC163" s="2"/>
      <c r="LD163" s="2"/>
      <c r="LE163" s="2"/>
      <c r="LF163" s="2"/>
      <c r="LG163" s="2"/>
      <c r="LH163" s="2"/>
      <c r="LI163" s="2"/>
      <c r="LJ163" s="2"/>
      <c r="LK163" s="2"/>
      <c r="LL163" s="2"/>
      <c r="LM163" s="2"/>
      <c r="LN163" s="2"/>
      <c r="LO163" s="2"/>
      <c r="LP163" s="2"/>
      <c r="LQ163" s="2"/>
      <c r="LR163" s="2"/>
      <c r="LS163" s="2"/>
      <c r="LT163" s="2"/>
      <c r="LU163" s="2"/>
      <c r="LV163" s="2"/>
      <c r="LW163" s="2"/>
      <c r="LX163" s="2"/>
      <c r="LY163" s="2"/>
      <c r="LZ163" s="2"/>
      <c r="MA163" s="2"/>
      <c r="MB163" s="2"/>
      <c r="MC163" s="2"/>
      <c r="MD163" s="2"/>
      <c r="ME163" s="2"/>
      <c r="MF163" s="2"/>
      <c r="MG163" s="2"/>
      <c r="MH163" s="2"/>
      <c r="MI163" s="2"/>
      <c r="MJ163" s="2"/>
      <c r="MK163" s="2"/>
      <c r="ML163" s="2"/>
    </row>
    <row r="164" spans="1:350" s="9" customFormat="1" x14ac:dyDescent="0.3">
      <c r="C164" s="2"/>
      <c r="D164" s="2"/>
      <c r="E164" s="2"/>
      <c r="F164" s="2"/>
      <c r="G164" s="2"/>
      <c r="H164" s="2"/>
      <c r="I164" s="2"/>
      <c r="J164" s="2"/>
      <c r="K164" s="23"/>
      <c r="L164" s="53"/>
      <c r="M164" s="23"/>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c r="JC164" s="2"/>
      <c r="JD164" s="2"/>
      <c r="JE164" s="2"/>
      <c r="JF164" s="2"/>
      <c r="JG164" s="2"/>
      <c r="JH164" s="2"/>
      <c r="JI164" s="2"/>
      <c r="JJ164" s="2"/>
      <c r="JK164" s="2"/>
      <c r="JL164" s="2"/>
      <c r="JM164" s="2"/>
      <c r="JN164" s="2"/>
      <c r="JO164" s="2"/>
      <c r="JP164" s="2"/>
      <c r="JQ164" s="2"/>
      <c r="JR164" s="2"/>
      <c r="JS164" s="2"/>
      <c r="JT164" s="2"/>
      <c r="JU164" s="2"/>
      <c r="JV164" s="2"/>
      <c r="JW164" s="2"/>
      <c r="JX164" s="2"/>
      <c r="JY164" s="2"/>
      <c r="JZ164" s="2"/>
      <c r="KA164" s="2"/>
      <c r="KB164" s="2"/>
      <c r="KC164" s="2"/>
      <c r="KD164" s="2"/>
      <c r="KE164" s="2"/>
      <c r="KF164" s="2"/>
      <c r="KG164" s="2"/>
      <c r="KH164" s="2"/>
      <c r="KI164" s="2"/>
      <c r="KJ164" s="2"/>
      <c r="KK164" s="2"/>
      <c r="KL164" s="2"/>
      <c r="KM164" s="2"/>
      <c r="KN164" s="2"/>
      <c r="KO164" s="2"/>
      <c r="KP164" s="2"/>
      <c r="KQ164" s="2"/>
      <c r="KR164" s="2"/>
      <c r="KS164" s="2"/>
      <c r="KT164" s="2"/>
      <c r="KU164" s="2"/>
      <c r="KV164" s="2"/>
      <c r="KW164" s="2"/>
      <c r="KX164" s="2"/>
      <c r="KY164" s="2"/>
      <c r="KZ164" s="2"/>
      <c r="LA164" s="2"/>
      <c r="LB164" s="2"/>
      <c r="LC164" s="2"/>
      <c r="LD164" s="2"/>
      <c r="LE164" s="2"/>
      <c r="LF164" s="2"/>
      <c r="LG164" s="2"/>
      <c r="LH164" s="2"/>
      <c r="LI164" s="2"/>
      <c r="LJ164" s="2"/>
      <c r="LK164" s="2"/>
      <c r="LL164" s="2"/>
      <c r="LM164" s="2"/>
      <c r="LN164" s="2"/>
      <c r="LO164" s="2"/>
      <c r="LP164" s="2"/>
      <c r="LQ164" s="2"/>
      <c r="LR164" s="2"/>
      <c r="LS164" s="2"/>
      <c r="LT164" s="2"/>
      <c r="LU164" s="2"/>
      <c r="LV164" s="2"/>
      <c r="LW164" s="2"/>
      <c r="LX164" s="2"/>
      <c r="LY164" s="2"/>
      <c r="LZ164" s="2"/>
      <c r="MA164" s="2"/>
      <c r="MB164" s="2"/>
      <c r="MC164" s="2"/>
      <c r="MD164" s="2"/>
      <c r="ME164" s="2"/>
      <c r="MF164" s="2"/>
      <c r="MG164" s="2"/>
      <c r="MH164" s="2"/>
      <c r="MI164" s="2"/>
      <c r="MJ164" s="2"/>
      <c r="MK164" s="2"/>
      <c r="ML164" s="2"/>
    </row>
    <row r="165" spans="1:350" s="9" customFormat="1" x14ac:dyDescent="0.3">
      <c r="C165" s="2"/>
      <c r="D165" s="2"/>
      <c r="E165" s="2"/>
      <c r="F165" s="2"/>
      <c r="G165" s="2"/>
      <c r="H165" s="2"/>
      <c r="I165" s="2"/>
      <c r="J165" s="2"/>
      <c r="K165" s="23"/>
      <c r="L165" s="53"/>
      <c r="M165" s="23"/>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c r="IW165" s="2"/>
      <c r="IX165" s="2"/>
      <c r="IY165" s="2"/>
      <c r="IZ165" s="2"/>
      <c r="JA165" s="2"/>
      <c r="JB165" s="2"/>
      <c r="JC165" s="2"/>
      <c r="JD165" s="2"/>
      <c r="JE165" s="2"/>
      <c r="JF165" s="2"/>
      <c r="JG165" s="2"/>
      <c r="JH165" s="2"/>
      <c r="JI165" s="2"/>
      <c r="JJ165" s="2"/>
      <c r="JK165" s="2"/>
      <c r="JL165" s="2"/>
      <c r="JM165" s="2"/>
      <c r="JN165" s="2"/>
      <c r="JO165" s="2"/>
      <c r="JP165" s="2"/>
      <c r="JQ165" s="2"/>
      <c r="JR165" s="2"/>
      <c r="JS165" s="2"/>
      <c r="JT165" s="2"/>
      <c r="JU165" s="2"/>
      <c r="JV165" s="2"/>
      <c r="JW165" s="2"/>
      <c r="JX165" s="2"/>
      <c r="JY165" s="2"/>
      <c r="JZ165" s="2"/>
      <c r="KA165" s="2"/>
      <c r="KB165" s="2"/>
      <c r="KC165" s="2"/>
      <c r="KD165" s="2"/>
      <c r="KE165" s="2"/>
      <c r="KF165" s="2"/>
      <c r="KG165" s="2"/>
      <c r="KH165" s="2"/>
      <c r="KI165" s="2"/>
      <c r="KJ165" s="2"/>
      <c r="KK165" s="2"/>
      <c r="KL165" s="2"/>
      <c r="KM165" s="2"/>
      <c r="KN165" s="2"/>
      <c r="KO165" s="2"/>
      <c r="KP165" s="2"/>
      <c r="KQ165" s="2"/>
      <c r="KR165" s="2"/>
      <c r="KS165" s="2"/>
      <c r="KT165" s="2"/>
      <c r="KU165" s="2"/>
      <c r="KV165" s="2"/>
      <c r="KW165" s="2"/>
      <c r="KX165" s="2"/>
      <c r="KY165" s="2"/>
      <c r="KZ165" s="2"/>
      <c r="LA165" s="2"/>
      <c r="LB165" s="2"/>
      <c r="LC165" s="2"/>
      <c r="LD165" s="2"/>
      <c r="LE165" s="2"/>
      <c r="LF165" s="2"/>
      <c r="LG165" s="2"/>
      <c r="LH165" s="2"/>
      <c r="LI165" s="2"/>
      <c r="LJ165" s="2"/>
      <c r="LK165" s="2"/>
      <c r="LL165" s="2"/>
      <c r="LM165" s="2"/>
      <c r="LN165" s="2"/>
      <c r="LO165" s="2"/>
      <c r="LP165" s="2"/>
      <c r="LQ165" s="2"/>
      <c r="LR165" s="2"/>
      <c r="LS165" s="2"/>
      <c r="LT165" s="2"/>
      <c r="LU165" s="2"/>
      <c r="LV165" s="2"/>
      <c r="LW165" s="2"/>
      <c r="LX165" s="2"/>
      <c r="LY165" s="2"/>
      <c r="LZ165" s="2"/>
      <c r="MA165" s="2"/>
      <c r="MB165" s="2"/>
      <c r="MC165" s="2"/>
      <c r="MD165" s="2"/>
      <c r="ME165" s="2"/>
      <c r="MF165" s="2"/>
      <c r="MG165" s="2"/>
      <c r="MH165" s="2"/>
      <c r="MI165" s="2"/>
      <c r="MJ165" s="2"/>
      <c r="MK165" s="2"/>
      <c r="ML165" s="2"/>
    </row>
    <row r="166" spans="1:350" s="9" customFormat="1" x14ac:dyDescent="0.3">
      <c r="C166" s="2"/>
      <c r="D166" s="2"/>
      <c r="E166" s="2"/>
      <c r="F166" s="2"/>
      <c r="G166" s="2"/>
      <c r="H166" s="2"/>
      <c r="I166" s="2"/>
      <c r="J166" s="2"/>
      <c r="K166" s="23"/>
      <c r="L166" s="53"/>
      <c r="M166" s="23"/>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c r="JC166" s="2"/>
      <c r="JD166" s="2"/>
      <c r="JE166" s="2"/>
      <c r="JF166" s="2"/>
      <c r="JG166" s="2"/>
      <c r="JH166" s="2"/>
      <c r="JI166" s="2"/>
      <c r="JJ166" s="2"/>
      <c r="JK166" s="2"/>
      <c r="JL166" s="2"/>
      <c r="JM166" s="2"/>
      <c r="JN166" s="2"/>
      <c r="JO166" s="2"/>
      <c r="JP166" s="2"/>
      <c r="JQ166" s="2"/>
      <c r="JR166" s="2"/>
      <c r="JS166" s="2"/>
      <c r="JT166" s="2"/>
      <c r="JU166" s="2"/>
      <c r="JV166" s="2"/>
      <c r="JW166" s="2"/>
      <c r="JX166" s="2"/>
      <c r="JY166" s="2"/>
      <c r="JZ166" s="2"/>
      <c r="KA166" s="2"/>
      <c r="KB166" s="2"/>
      <c r="KC166" s="2"/>
      <c r="KD166" s="2"/>
      <c r="KE166" s="2"/>
      <c r="KF166" s="2"/>
      <c r="KG166" s="2"/>
      <c r="KH166" s="2"/>
      <c r="KI166" s="2"/>
      <c r="KJ166" s="2"/>
      <c r="KK166" s="2"/>
      <c r="KL166" s="2"/>
      <c r="KM166" s="2"/>
      <c r="KN166" s="2"/>
      <c r="KO166" s="2"/>
      <c r="KP166" s="2"/>
      <c r="KQ166" s="2"/>
      <c r="KR166" s="2"/>
      <c r="KS166" s="2"/>
      <c r="KT166" s="2"/>
      <c r="KU166" s="2"/>
      <c r="KV166" s="2"/>
      <c r="KW166" s="2"/>
      <c r="KX166" s="2"/>
      <c r="KY166" s="2"/>
      <c r="KZ166" s="2"/>
      <c r="LA166" s="2"/>
      <c r="LB166" s="2"/>
      <c r="LC166" s="2"/>
      <c r="LD166" s="2"/>
      <c r="LE166" s="2"/>
      <c r="LF166" s="2"/>
      <c r="LG166" s="2"/>
      <c r="LH166" s="2"/>
      <c r="LI166" s="2"/>
      <c r="LJ166" s="2"/>
      <c r="LK166" s="2"/>
      <c r="LL166" s="2"/>
      <c r="LM166" s="2"/>
      <c r="LN166" s="2"/>
      <c r="LO166" s="2"/>
      <c r="LP166" s="2"/>
      <c r="LQ166" s="2"/>
      <c r="LR166" s="2"/>
      <c r="LS166" s="2"/>
      <c r="LT166" s="2"/>
      <c r="LU166" s="2"/>
      <c r="LV166" s="2"/>
      <c r="LW166" s="2"/>
      <c r="LX166" s="2"/>
      <c r="LY166" s="2"/>
      <c r="LZ166" s="2"/>
      <c r="MA166" s="2"/>
      <c r="MB166" s="2"/>
      <c r="MC166" s="2"/>
      <c r="MD166" s="2"/>
      <c r="ME166" s="2"/>
      <c r="MF166" s="2"/>
      <c r="MG166" s="2"/>
      <c r="MH166" s="2"/>
      <c r="MI166" s="2"/>
      <c r="MJ166" s="2"/>
      <c r="MK166" s="2"/>
      <c r="ML166" s="2"/>
    </row>
    <row r="167" spans="1:350" s="9" customFormat="1" x14ac:dyDescent="0.3">
      <c r="C167" s="2"/>
      <c r="D167" s="2"/>
      <c r="E167" s="2"/>
      <c r="F167" s="2"/>
      <c r="G167" s="2"/>
      <c r="H167" s="2"/>
      <c r="I167" s="2"/>
      <c r="J167" s="2"/>
      <c r="K167" s="23"/>
      <c r="L167" s="53"/>
      <c r="M167" s="23"/>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c r="IW167" s="2"/>
      <c r="IX167" s="2"/>
      <c r="IY167" s="2"/>
      <c r="IZ167" s="2"/>
      <c r="JA167" s="2"/>
      <c r="JB167" s="2"/>
      <c r="JC167" s="2"/>
      <c r="JD167" s="2"/>
      <c r="JE167" s="2"/>
      <c r="JF167" s="2"/>
      <c r="JG167" s="2"/>
      <c r="JH167" s="2"/>
      <c r="JI167" s="2"/>
      <c r="JJ167" s="2"/>
      <c r="JK167" s="2"/>
      <c r="JL167" s="2"/>
      <c r="JM167" s="2"/>
      <c r="JN167" s="2"/>
      <c r="JO167" s="2"/>
      <c r="JP167" s="2"/>
      <c r="JQ167" s="2"/>
      <c r="JR167" s="2"/>
      <c r="JS167" s="2"/>
      <c r="JT167" s="2"/>
      <c r="JU167" s="2"/>
      <c r="JV167" s="2"/>
      <c r="JW167" s="2"/>
      <c r="JX167" s="2"/>
      <c r="JY167" s="2"/>
      <c r="JZ167" s="2"/>
      <c r="KA167" s="2"/>
      <c r="KB167" s="2"/>
      <c r="KC167" s="2"/>
      <c r="KD167" s="2"/>
      <c r="KE167" s="2"/>
      <c r="KF167" s="2"/>
      <c r="KG167" s="2"/>
      <c r="KH167" s="2"/>
      <c r="KI167" s="2"/>
      <c r="KJ167" s="2"/>
      <c r="KK167" s="2"/>
      <c r="KL167" s="2"/>
      <c r="KM167" s="2"/>
      <c r="KN167" s="2"/>
      <c r="KO167" s="2"/>
      <c r="KP167" s="2"/>
      <c r="KQ167" s="2"/>
      <c r="KR167" s="2"/>
      <c r="KS167" s="2"/>
      <c r="KT167" s="2"/>
      <c r="KU167" s="2"/>
      <c r="KV167" s="2"/>
      <c r="KW167" s="2"/>
      <c r="KX167" s="2"/>
      <c r="KY167" s="2"/>
      <c r="KZ167" s="2"/>
      <c r="LA167" s="2"/>
      <c r="LB167" s="2"/>
      <c r="LC167" s="2"/>
      <c r="LD167" s="2"/>
      <c r="LE167" s="2"/>
      <c r="LF167" s="2"/>
      <c r="LG167" s="2"/>
      <c r="LH167" s="2"/>
      <c r="LI167" s="2"/>
      <c r="LJ167" s="2"/>
      <c r="LK167" s="2"/>
      <c r="LL167" s="2"/>
      <c r="LM167" s="2"/>
      <c r="LN167" s="2"/>
      <c r="LO167" s="2"/>
      <c r="LP167" s="2"/>
      <c r="LQ167" s="2"/>
      <c r="LR167" s="2"/>
      <c r="LS167" s="2"/>
      <c r="LT167" s="2"/>
      <c r="LU167" s="2"/>
      <c r="LV167" s="2"/>
      <c r="LW167" s="2"/>
      <c r="LX167" s="2"/>
      <c r="LY167" s="2"/>
      <c r="LZ167" s="2"/>
      <c r="MA167" s="2"/>
      <c r="MB167" s="2"/>
      <c r="MC167" s="2"/>
      <c r="MD167" s="2"/>
      <c r="ME167" s="2"/>
      <c r="MF167" s="2"/>
      <c r="MG167" s="2"/>
      <c r="MH167" s="2"/>
      <c r="MI167" s="2"/>
      <c r="MJ167" s="2"/>
      <c r="MK167" s="2"/>
      <c r="ML167" s="2"/>
    </row>
    <row r="168" spans="1:350" s="9" customFormat="1" x14ac:dyDescent="0.3">
      <c r="C168" s="2"/>
      <c r="D168" s="2"/>
      <c r="E168" s="2"/>
      <c r="F168" s="2"/>
      <c r="G168" s="2"/>
      <c r="H168" s="2"/>
      <c r="I168" s="2"/>
      <c r="J168" s="2"/>
      <c r="K168" s="23"/>
      <c r="L168" s="53"/>
      <c r="M168" s="23"/>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c r="IW168" s="2"/>
      <c r="IX168" s="2"/>
      <c r="IY168" s="2"/>
      <c r="IZ168" s="2"/>
      <c r="JA168" s="2"/>
      <c r="JB168" s="2"/>
      <c r="JC168" s="2"/>
      <c r="JD168" s="2"/>
      <c r="JE168" s="2"/>
      <c r="JF168" s="2"/>
      <c r="JG168" s="2"/>
      <c r="JH168" s="2"/>
      <c r="JI168" s="2"/>
      <c r="JJ168" s="2"/>
      <c r="JK168" s="2"/>
      <c r="JL168" s="2"/>
      <c r="JM168" s="2"/>
      <c r="JN168" s="2"/>
      <c r="JO168" s="2"/>
      <c r="JP168" s="2"/>
      <c r="JQ168" s="2"/>
      <c r="JR168" s="2"/>
      <c r="JS168" s="2"/>
      <c r="JT168" s="2"/>
      <c r="JU168" s="2"/>
      <c r="JV168" s="2"/>
      <c r="JW168" s="2"/>
      <c r="JX168" s="2"/>
      <c r="JY168" s="2"/>
      <c r="JZ168" s="2"/>
      <c r="KA168" s="2"/>
      <c r="KB168" s="2"/>
      <c r="KC168" s="2"/>
      <c r="KD168" s="2"/>
      <c r="KE168" s="2"/>
      <c r="KF168" s="2"/>
      <c r="KG168" s="2"/>
      <c r="KH168" s="2"/>
      <c r="KI168" s="2"/>
      <c r="KJ168" s="2"/>
      <c r="KK168" s="2"/>
      <c r="KL168" s="2"/>
      <c r="KM168" s="2"/>
      <c r="KN168" s="2"/>
      <c r="KO168" s="2"/>
      <c r="KP168" s="2"/>
      <c r="KQ168" s="2"/>
      <c r="KR168" s="2"/>
      <c r="KS168" s="2"/>
      <c r="KT168" s="2"/>
      <c r="KU168" s="2"/>
      <c r="KV168" s="2"/>
      <c r="KW168" s="2"/>
      <c r="KX168" s="2"/>
      <c r="KY168" s="2"/>
      <c r="KZ168" s="2"/>
      <c r="LA168" s="2"/>
      <c r="LB168" s="2"/>
      <c r="LC168" s="2"/>
      <c r="LD168" s="2"/>
      <c r="LE168" s="2"/>
      <c r="LF168" s="2"/>
      <c r="LG168" s="2"/>
      <c r="LH168" s="2"/>
      <c r="LI168" s="2"/>
      <c r="LJ168" s="2"/>
      <c r="LK168" s="2"/>
      <c r="LL168" s="2"/>
      <c r="LM168" s="2"/>
      <c r="LN168" s="2"/>
      <c r="LO168" s="2"/>
      <c r="LP168" s="2"/>
      <c r="LQ168" s="2"/>
      <c r="LR168" s="2"/>
      <c r="LS168" s="2"/>
      <c r="LT168" s="2"/>
      <c r="LU168" s="2"/>
      <c r="LV168" s="2"/>
      <c r="LW168" s="2"/>
      <c r="LX168" s="2"/>
      <c r="LY168" s="2"/>
      <c r="LZ168" s="2"/>
      <c r="MA168" s="2"/>
      <c r="MB168" s="2"/>
      <c r="MC168" s="2"/>
      <c r="MD168" s="2"/>
      <c r="ME168" s="2"/>
      <c r="MF168" s="2"/>
      <c r="MG168" s="2"/>
      <c r="MH168" s="2"/>
      <c r="MI168" s="2"/>
      <c r="MJ168" s="2"/>
      <c r="MK168" s="2"/>
      <c r="ML168" s="2"/>
    </row>
    <row r="169" spans="1:350" s="9" customFormat="1" x14ac:dyDescent="0.3">
      <c r="C169" s="2"/>
      <c r="D169" s="2"/>
      <c r="E169" s="2"/>
      <c r="F169" s="2"/>
      <c r="G169" s="2"/>
      <c r="H169" s="2"/>
      <c r="I169" s="2"/>
      <c r="J169" s="2"/>
      <c r="K169" s="23"/>
      <c r="L169" s="53"/>
      <c r="M169" s="23"/>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c r="IW169" s="2"/>
      <c r="IX169" s="2"/>
      <c r="IY169" s="2"/>
      <c r="IZ169" s="2"/>
      <c r="JA169" s="2"/>
      <c r="JB169" s="2"/>
      <c r="JC169" s="2"/>
      <c r="JD169" s="2"/>
      <c r="JE169" s="2"/>
      <c r="JF169" s="2"/>
      <c r="JG169" s="2"/>
      <c r="JH169" s="2"/>
      <c r="JI169" s="2"/>
      <c r="JJ169" s="2"/>
      <c r="JK169" s="2"/>
      <c r="JL169" s="2"/>
      <c r="JM169" s="2"/>
      <c r="JN169" s="2"/>
      <c r="JO169" s="2"/>
      <c r="JP169" s="2"/>
      <c r="JQ169" s="2"/>
      <c r="JR169" s="2"/>
      <c r="JS169" s="2"/>
      <c r="JT169" s="2"/>
      <c r="JU169" s="2"/>
      <c r="JV169" s="2"/>
      <c r="JW169" s="2"/>
      <c r="JX169" s="2"/>
      <c r="JY169" s="2"/>
      <c r="JZ169" s="2"/>
      <c r="KA169" s="2"/>
      <c r="KB169" s="2"/>
      <c r="KC169" s="2"/>
      <c r="KD169" s="2"/>
      <c r="KE169" s="2"/>
      <c r="KF169" s="2"/>
      <c r="KG169" s="2"/>
      <c r="KH169" s="2"/>
      <c r="KI169" s="2"/>
      <c r="KJ169" s="2"/>
      <c r="KK169" s="2"/>
      <c r="KL169" s="2"/>
      <c r="KM169" s="2"/>
      <c r="KN169" s="2"/>
      <c r="KO169" s="2"/>
      <c r="KP169" s="2"/>
      <c r="KQ169" s="2"/>
      <c r="KR169" s="2"/>
      <c r="KS169" s="2"/>
      <c r="KT169" s="2"/>
      <c r="KU169" s="2"/>
      <c r="KV169" s="2"/>
      <c r="KW169" s="2"/>
      <c r="KX169" s="2"/>
      <c r="KY169" s="2"/>
      <c r="KZ169" s="2"/>
      <c r="LA169" s="2"/>
      <c r="LB169" s="2"/>
      <c r="LC169" s="2"/>
      <c r="LD169" s="2"/>
      <c r="LE169" s="2"/>
      <c r="LF169" s="2"/>
      <c r="LG169" s="2"/>
      <c r="LH169" s="2"/>
      <c r="LI169" s="2"/>
      <c r="LJ169" s="2"/>
      <c r="LK169" s="2"/>
      <c r="LL169" s="2"/>
      <c r="LM169" s="2"/>
      <c r="LN169" s="2"/>
      <c r="LO169" s="2"/>
      <c r="LP169" s="2"/>
      <c r="LQ169" s="2"/>
      <c r="LR169" s="2"/>
      <c r="LS169" s="2"/>
      <c r="LT169" s="2"/>
      <c r="LU169" s="2"/>
      <c r="LV169" s="2"/>
      <c r="LW169" s="2"/>
      <c r="LX169" s="2"/>
      <c r="LY169" s="2"/>
      <c r="LZ169" s="2"/>
      <c r="MA169" s="2"/>
      <c r="MB169" s="2"/>
      <c r="MC169" s="2"/>
      <c r="MD169" s="2"/>
      <c r="ME169" s="2"/>
      <c r="MF169" s="2"/>
      <c r="MG169" s="2"/>
      <c r="MH169" s="2"/>
      <c r="MI169" s="2"/>
      <c r="MJ169" s="2"/>
      <c r="MK169" s="2"/>
      <c r="ML169" s="2"/>
    </row>
  </sheetData>
  <mergeCells count="396">
    <mergeCell ref="B157:B160"/>
    <mergeCell ref="C159:C161"/>
    <mergeCell ref="I159:I161"/>
    <mergeCell ref="J159:J161"/>
    <mergeCell ref="B161:B162"/>
    <mergeCell ref="G152:G154"/>
    <mergeCell ref="I152:I156"/>
    <mergeCell ref="J152:J156"/>
    <mergeCell ref="K152:K154"/>
    <mergeCell ref="J148:J150"/>
    <mergeCell ref="K148:K150"/>
    <mergeCell ref="L148:L150"/>
    <mergeCell ref="M148:M150"/>
    <mergeCell ref="R148:R150"/>
    <mergeCell ref="B151:B156"/>
    <mergeCell ref="C152:C156"/>
    <mergeCell ref="D152:D154"/>
    <mergeCell ref="E152:E154"/>
    <mergeCell ref="F152:F154"/>
    <mergeCell ref="C148:C150"/>
    <mergeCell ref="D148:D150"/>
    <mergeCell ref="E148:E150"/>
    <mergeCell ref="F148:F150"/>
    <mergeCell ref="G148:G150"/>
    <mergeCell ref="I148:I150"/>
    <mergeCell ref="B140:B150"/>
    <mergeCell ref="R152:R154"/>
    <mergeCell ref="L152:L154"/>
    <mergeCell ref="M152:M154"/>
    <mergeCell ref="M138:M139"/>
    <mergeCell ref="R138:R139"/>
    <mergeCell ref="C143:C144"/>
    <mergeCell ref="D143:D144"/>
    <mergeCell ref="E143:E144"/>
    <mergeCell ref="F143:F144"/>
    <mergeCell ref="G143:G144"/>
    <mergeCell ref="I143:I144"/>
    <mergeCell ref="J143:J144"/>
    <mergeCell ref="F138:F139"/>
    <mergeCell ref="G138:G139"/>
    <mergeCell ref="I138:I142"/>
    <mergeCell ref="J138:J142"/>
    <mergeCell ref="K138:K139"/>
    <mergeCell ref="L138:L139"/>
    <mergeCell ref="R126:R127"/>
    <mergeCell ref="B130:B134"/>
    <mergeCell ref="C130:C131"/>
    <mergeCell ref="I131:I132"/>
    <mergeCell ref="J131:J132"/>
    <mergeCell ref="C133:C134"/>
    <mergeCell ref="I133:I134"/>
    <mergeCell ref="J133:J134"/>
    <mergeCell ref="A135:A162"/>
    <mergeCell ref="B135:B139"/>
    <mergeCell ref="C135:C136"/>
    <mergeCell ref="I135:I137"/>
    <mergeCell ref="J135:J137"/>
    <mergeCell ref="C138:C139"/>
    <mergeCell ref="D138:D139"/>
    <mergeCell ref="E138:E139"/>
    <mergeCell ref="A55:A134"/>
    <mergeCell ref="K143:K144"/>
    <mergeCell ref="L143:L144"/>
    <mergeCell ref="M143:M144"/>
    <mergeCell ref="R143:R144"/>
    <mergeCell ref="C145:C147"/>
    <mergeCell ref="I145:I147"/>
    <mergeCell ref="J145:J147"/>
    <mergeCell ref="R121:R122"/>
    <mergeCell ref="C123:C124"/>
    <mergeCell ref="D123:D124"/>
    <mergeCell ref="E123:E124"/>
    <mergeCell ref="F123:F124"/>
    <mergeCell ref="G123:G124"/>
    <mergeCell ref="K123:K124"/>
    <mergeCell ref="L123:L124"/>
    <mergeCell ref="M123:M124"/>
    <mergeCell ref="R123:R124"/>
    <mergeCell ref="B120:B129"/>
    <mergeCell ref="C121:C122"/>
    <mergeCell ref="D121:D122"/>
    <mergeCell ref="E121:E122"/>
    <mergeCell ref="F121:F122"/>
    <mergeCell ref="G121:G122"/>
    <mergeCell ref="K121:K122"/>
    <mergeCell ref="L121:L122"/>
    <mergeCell ref="M121:M122"/>
    <mergeCell ref="C126:C127"/>
    <mergeCell ref="D126:D127"/>
    <mergeCell ref="E126:E127"/>
    <mergeCell ref="F126:F127"/>
    <mergeCell ref="G126:G127"/>
    <mergeCell ref="I126:I127"/>
    <mergeCell ref="J126:J127"/>
    <mergeCell ref="K126:K127"/>
    <mergeCell ref="L126:L127"/>
    <mergeCell ref="M126:M127"/>
    <mergeCell ref="D114:D115"/>
    <mergeCell ref="E114:E115"/>
    <mergeCell ref="F114:F115"/>
    <mergeCell ref="G114:G115"/>
    <mergeCell ref="K114:K115"/>
    <mergeCell ref="L114:L115"/>
    <mergeCell ref="M114:M115"/>
    <mergeCell ref="R114:R115"/>
    <mergeCell ref="B117:B119"/>
    <mergeCell ref="C117:C119"/>
    <mergeCell ref="D117:D119"/>
    <mergeCell ref="E117:E119"/>
    <mergeCell ref="F117:F119"/>
    <mergeCell ref="G117:G119"/>
    <mergeCell ref="I117:I119"/>
    <mergeCell ref="J117:J119"/>
    <mergeCell ref="K117:K119"/>
    <mergeCell ref="L117:L119"/>
    <mergeCell ref="M117:M119"/>
    <mergeCell ref="R117:R119"/>
    <mergeCell ref="M101:M103"/>
    <mergeCell ref="R101:R103"/>
    <mergeCell ref="B104:B116"/>
    <mergeCell ref="C104:C112"/>
    <mergeCell ref="D104:D105"/>
    <mergeCell ref="G104:G105"/>
    <mergeCell ref="I104:I112"/>
    <mergeCell ref="J104:J112"/>
    <mergeCell ref="B92:B103"/>
    <mergeCell ref="K104:K105"/>
    <mergeCell ref="L104:L105"/>
    <mergeCell ref="M104:M105"/>
    <mergeCell ref="R104:R105"/>
    <mergeCell ref="D109:D110"/>
    <mergeCell ref="E109:E110"/>
    <mergeCell ref="F109:F110"/>
    <mergeCell ref="G109:G110"/>
    <mergeCell ref="K109:K110"/>
    <mergeCell ref="L109:L110"/>
    <mergeCell ref="M109:M110"/>
    <mergeCell ref="R109:R110"/>
    <mergeCell ref="C113:C116"/>
    <mergeCell ref="I113:I116"/>
    <mergeCell ref="J113:J116"/>
    <mergeCell ref="C101:C103"/>
    <mergeCell ref="D101:D103"/>
    <mergeCell ref="E101:E103"/>
    <mergeCell ref="F101:F103"/>
    <mergeCell ref="G101:G103"/>
    <mergeCell ref="I101:I103"/>
    <mergeCell ref="J101:J103"/>
    <mergeCell ref="K101:K103"/>
    <mergeCell ref="L101:L103"/>
    <mergeCell ref="M92:M93"/>
    <mergeCell ref="R92:R93"/>
    <mergeCell ref="C94:C95"/>
    <mergeCell ref="D94:D95"/>
    <mergeCell ref="G94:G95"/>
    <mergeCell ref="I94:I100"/>
    <mergeCell ref="J94:J100"/>
    <mergeCell ref="K94:K95"/>
    <mergeCell ref="C92:C93"/>
    <mergeCell ref="D92:D93"/>
    <mergeCell ref="G92:G93"/>
    <mergeCell ref="I92:I93"/>
    <mergeCell ref="J92:J93"/>
    <mergeCell ref="L94:L95"/>
    <mergeCell ref="M94:M95"/>
    <mergeCell ref="R94:R95"/>
    <mergeCell ref="C99:C100"/>
    <mergeCell ref="F89:F91"/>
    <mergeCell ref="G89:G91"/>
    <mergeCell ref="K89:K91"/>
    <mergeCell ref="L89:L91"/>
    <mergeCell ref="I86:I91"/>
    <mergeCell ref="J86:J91"/>
    <mergeCell ref="K86:K87"/>
    <mergeCell ref="L86:L87"/>
    <mergeCell ref="K92:K93"/>
    <mergeCell ref="L92:L93"/>
    <mergeCell ref="L81:L84"/>
    <mergeCell ref="M81:M84"/>
    <mergeCell ref="M86:M87"/>
    <mergeCell ref="R86:R87"/>
    <mergeCell ref="M89:M91"/>
    <mergeCell ref="R89:R91"/>
    <mergeCell ref="N81:N84"/>
    <mergeCell ref="O81:O84"/>
    <mergeCell ref="P81:P84"/>
    <mergeCell ref="Q81:Q84"/>
    <mergeCell ref="R81:R84"/>
    <mergeCell ref="L71:L73"/>
    <mergeCell ref="M71:M73"/>
    <mergeCell ref="R71:R73"/>
    <mergeCell ref="C76:C80"/>
    <mergeCell ref="I76:I80"/>
    <mergeCell ref="J76:J80"/>
    <mergeCell ref="D78:D79"/>
    <mergeCell ref="G78:G79"/>
    <mergeCell ref="K78:K79"/>
    <mergeCell ref="L78:L79"/>
    <mergeCell ref="M78:M79"/>
    <mergeCell ref="R78:R79"/>
    <mergeCell ref="B71:B91"/>
    <mergeCell ref="C71:C75"/>
    <mergeCell ref="D71:D73"/>
    <mergeCell ref="G71:G73"/>
    <mergeCell ref="I71:I75"/>
    <mergeCell ref="J71:J75"/>
    <mergeCell ref="K71:K73"/>
    <mergeCell ref="B55:B70"/>
    <mergeCell ref="C55:C56"/>
    <mergeCell ref="I55:I56"/>
    <mergeCell ref="J55:J56"/>
    <mergeCell ref="C86:C91"/>
    <mergeCell ref="D86:D87"/>
    <mergeCell ref="E86:E87"/>
    <mergeCell ref="F86:F87"/>
    <mergeCell ref="G86:G87"/>
    <mergeCell ref="C81:C85"/>
    <mergeCell ref="D81:D84"/>
    <mergeCell ref="G81:G84"/>
    <mergeCell ref="I81:I85"/>
    <mergeCell ref="J81:J85"/>
    <mergeCell ref="K81:K84"/>
    <mergeCell ref="D89:D91"/>
    <mergeCell ref="E89:E91"/>
    <mergeCell ref="M66:M67"/>
    <mergeCell ref="R66:R67"/>
    <mergeCell ref="C69:C70"/>
    <mergeCell ref="D69:D70"/>
    <mergeCell ref="G69:G70"/>
    <mergeCell ref="I69:I70"/>
    <mergeCell ref="J69:J70"/>
    <mergeCell ref="K69:K70"/>
    <mergeCell ref="L69:L70"/>
    <mergeCell ref="M69:M70"/>
    <mergeCell ref="R69:R70"/>
    <mergeCell ref="D52:D53"/>
    <mergeCell ref="G52:G53"/>
    <mergeCell ref="C66:C68"/>
    <mergeCell ref="D66:D67"/>
    <mergeCell ref="G66:G67"/>
    <mergeCell ref="I66:I68"/>
    <mergeCell ref="J66:J68"/>
    <mergeCell ref="K66:K67"/>
    <mergeCell ref="L66:L67"/>
    <mergeCell ref="K59:K60"/>
    <mergeCell ref="L59:L60"/>
    <mergeCell ref="J47:J53"/>
    <mergeCell ref="K47:K51"/>
    <mergeCell ref="L47:L51"/>
    <mergeCell ref="M59:M60"/>
    <mergeCell ref="R59:R60"/>
    <mergeCell ref="C63:C65"/>
    <mergeCell ref="D63:D65"/>
    <mergeCell ref="E63:E65"/>
    <mergeCell ref="F63:F65"/>
    <mergeCell ref="G63:G65"/>
    <mergeCell ref="I63:I65"/>
    <mergeCell ref="C57:C62"/>
    <mergeCell ref="I57:I62"/>
    <mergeCell ref="J57:J62"/>
    <mergeCell ref="D59:D60"/>
    <mergeCell ref="G59:G60"/>
    <mergeCell ref="J63:J65"/>
    <mergeCell ref="K63:K65"/>
    <mergeCell ref="L63:L65"/>
    <mergeCell ref="M63:M65"/>
    <mergeCell ref="R63:R65"/>
    <mergeCell ref="C45:C46"/>
    <mergeCell ref="I45:I46"/>
    <mergeCell ref="J45:J46"/>
    <mergeCell ref="G40:G41"/>
    <mergeCell ref="I40:I41"/>
    <mergeCell ref="J40:J41"/>
    <mergeCell ref="K40:K41"/>
    <mergeCell ref="L40:L41"/>
    <mergeCell ref="M40:M41"/>
    <mergeCell ref="M47:M51"/>
    <mergeCell ref="R47:R51"/>
    <mergeCell ref="K52:K53"/>
    <mergeCell ref="L52:L53"/>
    <mergeCell ref="K37:K38"/>
    <mergeCell ref="L37:L38"/>
    <mergeCell ref="M37:M38"/>
    <mergeCell ref="R37:R38"/>
    <mergeCell ref="J36:J39"/>
    <mergeCell ref="R40:R41"/>
    <mergeCell ref="J42:J43"/>
    <mergeCell ref="M52:M53"/>
    <mergeCell ref="R52:R53"/>
    <mergeCell ref="A40:A54"/>
    <mergeCell ref="B40:B44"/>
    <mergeCell ref="C40:C41"/>
    <mergeCell ref="D40:D41"/>
    <mergeCell ref="E40:E41"/>
    <mergeCell ref="F40:F41"/>
    <mergeCell ref="B36:B39"/>
    <mergeCell ref="C36:C39"/>
    <mergeCell ref="I36:I39"/>
    <mergeCell ref="D37:D38"/>
    <mergeCell ref="E37:E38"/>
    <mergeCell ref="F37:F38"/>
    <mergeCell ref="G37:G38"/>
    <mergeCell ref="B47:B54"/>
    <mergeCell ref="C47:C53"/>
    <mergeCell ref="D47:D51"/>
    <mergeCell ref="E47:E51"/>
    <mergeCell ref="F47:F51"/>
    <mergeCell ref="G47:G51"/>
    <mergeCell ref="I47:I53"/>
    <mergeCell ref="C42:C43"/>
    <mergeCell ref="G42:G43"/>
    <mergeCell ref="I42:I43"/>
    <mergeCell ref="B45:B46"/>
    <mergeCell ref="M24:M25"/>
    <mergeCell ref="R24:R25"/>
    <mergeCell ref="C26:C28"/>
    <mergeCell ref="I26:I28"/>
    <mergeCell ref="J26:J28"/>
    <mergeCell ref="B30:B33"/>
    <mergeCell ref="C30:C31"/>
    <mergeCell ref="I30:I31"/>
    <mergeCell ref="J30:J31"/>
    <mergeCell ref="C32:C33"/>
    <mergeCell ref="F24:F25"/>
    <mergeCell ref="G24:G25"/>
    <mergeCell ref="I24:I25"/>
    <mergeCell ref="J24:J25"/>
    <mergeCell ref="K24:K25"/>
    <mergeCell ref="L24:L25"/>
    <mergeCell ref="I21:I23"/>
    <mergeCell ref="J21:J23"/>
    <mergeCell ref="B22:B23"/>
    <mergeCell ref="C22:C23"/>
    <mergeCell ref="A24:A39"/>
    <mergeCell ref="B24:B28"/>
    <mergeCell ref="C24:C25"/>
    <mergeCell ref="D24:D25"/>
    <mergeCell ref="E24:E25"/>
    <mergeCell ref="I32:I33"/>
    <mergeCell ref="J32:J33"/>
    <mergeCell ref="B34:B35"/>
    <mergeCell ref="C34:C35"/>
    <mergeCell ref="I34:I35"/>
    <mergeCell ref="J34:J35"/>
    <mergeCell ref="R13:R15"/>
    <mergeCell ref="D17:D18"/>
    <mergeCell ref="E17:E18"/>
    <mergeCell ref="F17:F18"/>
    <mergeCell ref="G17:G18"/>
    <mergeCell ref="I17:I18"/>
    <mergeCell ref="J17:J18"/>
    <mergeCell ref="K17:K18"/>
    <mergeCell ref="L17:L18"/>
    <mergeCell ref="M17:M18"/>
    <mergeCell ref="G13:G15"/>
    <mergeCell ref="I13:I15"/>
    <mergeCell ref="J13:J15"/>
    <mergeCell ref="K13:K15"/>
    <mergeCell ref="L13:L15"/>
    <mergeCell ref="M13:M15"/>
    <mergeCell ref="R17:R18"/>
    <mergeCell ref="N11:N12"/>
    <mergeCell ref="O11:O12"/>
    <mergeCell ref="P11:P12"/>
    <mergeCell ref="Q11:Q12"/>
    <mergeCell ref="R11:R12"/>
    <mergeCell ref="F11:F12"/>
    <mergeCell ref="G11:G12"/>
    <mergeCell ref="I11:I12"/>
    <mergeCell ref="J11:J12"/>
    <mergeCell ref="K11:K12"/>
    <mergeCell ref="L11:L12"/>
    <mergeCell ref="J4:J5"/>
    <mergeCell ref="K4:K5"/>
    <mergeCell ref="L4:L5"/>
    <mergeCell ref="M4:M5"/>
    <mergeCell ref="A1:J2"/>
    <mergeCell ref="K1:M2"/>
    <mergeCell ref="N1:Q2"/>
    <mergeCell ref="R1:R3"/>
    <mergeCell ref="A4:A23"/>
    <mergeCell ref="B4:B10"/>
    <mergeCell ref="C4:C5"/>
    <mergeCell ref="D4:D5"/>
    <mergeCell ref="E4:E5"/>
    <mergeCell ref="F4:F5"/>
    <mergeCell ref="C6:C7"/>
    <mergeCell ref="C9:C10"/>
    <mergeCell ref="B11:B21"/>
    <mergeCell ref="C11:C21"/>
    <mergeCell ref="D11:D12"/>
    <mergeCell ref="E11:E12"/>
    <mergeCell ref="D13:D15"/>
    <mergeCell ref="G4:G5"/>
    <mergeCell ref="I4:I5"/>
    <mergeCell ref="M11:M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L169"/>
  <sheetViews>
    <sheetView topLeftCell="C1" zoomScale="51" zoomScaleNormal="51" workbookViewId="0">
      <selection activeCell="D26" sqref="D26"/>
    </sheetView>
  </sheetViews>
  <sheetFormatPr baseColWidth="10" defaultColWidth="9.109375" defaultRowHeight="13.8" x14ac:dyDescent="0.3"/>
  <cols>
    <col min="1" max="1" width="10.109375" style="2" hidden="1" customWidth="1"/>
    <col min="2" max="2" width="12.33203125" style="2" hidden="1" customWidth="1"/>
    <col min="3" max="3" width="19.5546875" style="2" customWidth="1"/>
    <col min="4" max="4" width="14" style="2" customWidth="1"/>
    <col min="5" max="5" width="12" style="2" hidden="1" customWidth="1"/>
    <col min="6" max="6" width="8.109375" style="2" customWidth="1"/>
    <col min="7" max="7" width="15.5546875" style="2" hidden="1" customWidth="1"/>
    <col min="8" max="8" width="25.88671875" style="2" customWidth="1"/>
    <col min="9" max="9" width="18.44140625" style="2" hidden="1" customWidth="1"/>
    <col min="10" max="10" width="19.5546875" style="2" hidden="1" customWidth="1"/>
    <col min="11" max="11" width="13.5546875" style="23" customWidth="1"/>
    <col min="12" max="12" width="13.33203125" style="53" customWidth="1"/>
    <col min="13" max="13" width="14" style="23" customWidth="1"/>
    <col min="14" max="14" width="21.44140625" style="2" hidden="1" customWidth="1"/>
    <col min="15" max="15" width="27.44140625" style="2" hidden="1" customWidth="1"/>
    <col min="16" max="16" width="12.109375" style="2" hidden="1" customWidth="1"/>
    <col min="17" max="17" width="26" style="2" hidden="1" customWidth="1"/>
    <col min="18" max="18" width="134.5546875" style="2" hidden="1" customWidth="1"/>
    <col min="19" max="241" width="9.109375" style="2"/>
    <col min="242" max="242" width="21" style="2" customWidth="1"/>
    <col min="243" max="243" width="37.88671875" style="2" customWidth="1"/>
    <col min="244" max="244" width="33.44140625" style="2" customWidth="1"/>
    <col min="245" max="245" width="22" style="2" customWidth="1"/>
    <col min="246" max="246" width="21" style="2" customWidth="1"/>
    <col min="247" max="247" width="7.44140625" style="2" customWidth="1"/>
    <col min="248" max="248" width="7.5546875" style="2" customWidth="1"/>
    <col min="249" max="249" width="7.109375" style="2" customWidth="1"/>
    <col min="250" max="250" width="17.44140625" style="2" customWidth="1"/>
    <col min="251" max="251" width="22.88671875" style="2" customWidth="1"/>
    <col min="252" max="252" width="18.109375" style="2" customWidth="1"/>
    <col min="253" max="253" width="15.6640625" style="2" customWidth="1"/>
    <col min="254" max="254" width="15.33203125" style="2" customWidth="1"/>
    <col min="255" max="255" width="16.33203125" style="2" customWidth="1"/>
    <col min="256" max="256" width="16.88671875" style="2" customWidth="1"/>
    <col min="257" max="257" width="16.5546875" style="2" customWidth="1"/>
    <col min="258" max="258" width="15.88671875" style="2" customWidth="1"/>
    <col min="259" max="259" width="15.44140625" style="2" customWidth="1"/>
    <col min="260" max="260" width="18.109375" style="2" customWidth="1"/>
    <col min="261" max="261" width="12.88671875" style="2" customWidth="1"/>
    <col min="262" max="262" width="12.6640625" style="2" bestFit="1" customWidth="1"/>
    <col min="263" max="263" width="16.88671875" style="2" customWidth="1"/>
    <col min="264" max="497" width="9.109375" style="2"/>
    <col min="498" max="498" width="21" style="2" customWidth="1"/>
    <col min="499" max="499" width="37.88671875" style="2" customWidth="1"/>
    <col min="500" max="500" width="33.44140625" style="2" customWidth="1"/>
    <col min="501" max="501" width="22" style="2" customWidth="1"/>
    <col min="502" max="502" width="21" style="2" customWidth="1"/>
    <col min="503" max="503" width="7.44140625" style="2" customWidth="1"/>
    <col min="504" max="504" width="7.5546875" style="2" customWidth="1"/>
    <col min="505" max="505" width="7.109375" style="2" customWidth="1"/>
    <col min="506" max="506" width="17.44140625" style="2" customWidth="1"/>
    <col min="507" max="507" width="22.88671875" style="2" customWidth="1"/>
    <col min="508" max="508" width="18.109375" style="2" customWidth="1"/>
    <col min="509" max="509" width="15.6640625" style="2" customWidth="1"/>
    <col min="510" max="510" width="15.33203125" style="2" customWidth="1"/>
    <col min="511" max="511" width="16.33203125" style="2" customWidth="1"/>
    <col min="512" max="512" width="16.88671875" style="2" customWidth="1"/>
    <col min="513" max="513" width="16.5546875" style="2" customWidth="1"/>
    <col min="514" max="514" width="15.88671875" style="2" customWidth="1"/>
    <col min="515" max="515" width="15.44140625" style="2" customWidth="1"/>
    <col min="516" max="516" width="18.109375" style="2" customWidth="1"/>
    <col min="517" max="517" width="12.88671875" style="2" customWidth="1"/>
    <col min="518" max="518" width="12.6640625" style="2" bestFit="1" customWidth="1"/>
    <col min="519" max="519" width="16.88671875" style="2" customWidth="1"/>
    <col min="520" max="753" width="9.109375" style="2"/>
    <col min="754" max="754" width="21" style="2" customWidth="1"/>
    <col min="755" max="755" width="37.88671875" style="2" customWidth="1"/>
    <col min="756" max="756" width="33.44140625" style="2" customWidth="1"/>
    <col min="757" max="757" width="22" style="2" customWidth="1"/>
    <col min="758" max="758" width="21" style="2" customWidth="1"/>
    <col min="759" max="759" width="7.44140625" style="2" customWidth="1"/>
    <col min="760" max="760" width="7.5546875" style="2" customWidth="1"/>
    <col min="761" max="761" width="7.109375" style="2" customWidth="1"/>
    <col min="762" max="762" width="17.44140625" style="2" customWidth="1"/>
    <col min="763" max="763" width="22.88671875" style="2" customWidth="1"/>
    <col min="764" max="764" width="18.109375" style="2" customWidth="1"/>
    <col min="765" max="765" width="15.6640625" style="2" customWidth="1"/>
    <col min="766" max="766" width="15.33203125" style="2" customWidth="1"/>
    <col min="767" max="767" width="16.33203125" style="2" customWidth="1"/>
    <col min="768" max="768" width="16.88671875" style="2" customWidth="1"/>
    <col min="769" max="769" width="16.5546875" style="2" customWidth="1"/>
    <col min="770" max="770" width="15.88671875" style="2" customWidth="1"/>
    <col min="771" max="771" width="15.44140625" style="2" customWidth="1"/>
    <col min="772" max="772" width="18.109375" style="2" customWidth="1"/>
    <col min="773" max="773" width="12.88671875" style="2" customWidth="1"/>
    <col min="774" max="774" width="12.6640625" style="2" bestFit="1" customWidth="1"/>
    <col min="775" max="775" width="16.88671875" style="2" customWidth="1"/>
    <col min="776" max="1009" width="9.109375" style="2"/>
    <col min="1010" max="1010" width="21" style="2" customWidth="1"/>
    <col min="1011" max="1011" width="37.88671875" style="2" customWidth="1"/>
    <col min="1012" max="1012" width="33.44140625" style="2" customWidth="1"/>
    <col min="1013" max="1013" width="22" style="2" customWidth="1"/>
    <col min="1014" max="1014" width="21" style="2" customWidth="1"/>
    <col min="1015" max="1015" width="7.44140625" style="2" customWidth="1"/>
    <col min="1016" max="1016" width="7.5546875" style="2" customWidth="1"/>
    <col min="1017" max="1017" width="7.109375" style="2" customWidth="1"/>
    <col min="1018" max="1018" width="17.44140625" style="2" customWidth="1"/>
    <col min="1019" max="1019" width="22.88671875" style="2" customWidth="1"/>
    <col min="1020" max="1020" width="18.109375" style="2" customWidth="1"/>
    <col min="1021" max="1021" width="15.6640625" style="2" customWidth="1"/>
    <col min="1022" max="1022" width="15.33203125" style="2" customWidth="1"/>
    <col min="1023" max="1023" width="16.33203125" style="2" customWidth="1"/>
    <col min="1024" max="1024" width="16.88671875" style="2" customWidth="1"/>
    <col min="1025" max="1025" width="16.5546875" style="2" customWidth="1"/>
    <col min="1026" max="1026" width="15.88671875" style="2" customWidth="1"/>
    <col min="1027" max="1027" width="15.44140625" style="2" customWidth="1"/>
    <col min="1028" max="1028" width="18.109375" style="2" customWidth="1"/>
    <col min="1029" max="1029" width="12.88671875" style="2" customWidth="1"/>
    <col min="1030" max="1030" width="12.6640625" style="2" bestFit="1" customWidth="1"/>
    <col min="1031" max="1031" width="16.88671875" style="2" customWidth="1"/>
    <col min="1032" max="1265" width="9.109375" style="2"/>
    <col min="1266" max="1266" width="21" style="2" customWidth="1"/>
    <col min="1267" max="1267" width="37.88671875" style="2" customWidth="1"/>
    <col min="1268" max="1268" width="33.44140625" style="2" customWidth="1"/>
    <col min="1269" max="1269" width="22" style="2" customWidth="1"/>
    <col min="1270" max="1270" width="21" style="2" customWidth="1"/>
    <col min="1271" max="1271" width="7.44140625" style="2" customWidth="1"/>
    <col min="1272" max="1272" width="7.5546875" style="2" customWidth="1"/>
    <col min="1273" max="1273" width="7.109375" style="2" customWidth="1"/>
    <col min="1274" max="1274" width="17.44140625" style="2" customWidth="1"/>
    <col min="1275" max="1275" width="22.88671875" style="2" customWidth="1"/>
    <col min="1276" max="1276" width="18.109375" style="2" customWidth="1"/>
    <col min="1277" max="1277" width="15.6640625" style="2" customWidth="1"/>
    <col min="1278" max="1278" width="15.33203125" style="2" customWidth="1"/>
    <col min="1279" max="1279" width="16.33203125" style="2" customWidth="1"/>
    <col min="1280" max="1280" width="16.88671875" style="2" customWidth="1"/>
    <col min="1281" max="1281" width="16.5546875" style="2" customWidth="1"/>
    <col min="1282" max="1282" width="15.88671875" style="2" customWidth="1"/>
    <col min="1283" max="1283" width="15.44140625" style="2" customWidth="1"/>
    <col min="1284" max="1284" width="18.109375" style="2" customWidth="1"/>
    <col min="1285" max="1285" width="12.88671875" style="2" customWidth="1"/>
    <col min="1286" max="1286" width="12.6640625" style="2" bestFit="1" customWidth="1"/>
    <col min="1287" max="1287" width="16.88671875" style="2" customWidth="1"/>
    <col min="1288" max="1521" width="9.109375" style="2"/>
    <col min="1522" max="1522" width="21" style="2" customWidth="1"/>
    <col min="1523" max="1523" width="37.88671875" style="2" customWidth="1"/>
    <col min="1524" max="1524" width="33.44140625" style="2" customWidth="1"/>
    <col min="1525" max="1525" width="22" style="2" customWidth="1"/>
    <col min="1526" max="1526" width="21" style="2" customWidth="1"/>
    <col min="1527" max="1527" width="7.44140625" style="2" customWidth="1"/>
    <col min="1528" max="1528" width="7.5546875" style="2" customWidth="1"/>
    <col min="1529" max="1529" width="7.109375" style="2" customWidth="1"/>
    <col min="1530" max="1530" width="17.44140625" style="2" customWidth="1"/>
    <col min="1531" max="1531" width="22.88671875" style="2" customWidth="1"/>
    <col min="1532" max="1532" width="18.109375" style="2" customWidth="1"/>
    <col min="1533" max="1533" width="15.6640625" style="2" customWidth="1"/>
    <col min="1534" max="1534" width="15.33203125" style="2" customWidth="1"/>
    <col min="1535" max="1535" width="16.33203125" style="2" customWidth="1"/>
    <col min="1536" max="1536" width="16.88671875" style="2" customWidth="1"/>
    <col min="1537" max="1537" width="16.5546875" style="2" customWidth="1"/>
    <col min="1538" max="1538" width="15.88671875" style="2" customWidth="1"/>
    <col min="1539" max="1539" width="15.44140625" style="2" customWidth="1"/>
    <col min="1540" max="1540" width="18.109375" style="2" customWidth="1"/>
    <col min="1541" max="1541" width="12.88671875" style="2" customWidth="1"/>
    <col min="1542" max="1542" width="12.6640625" style="2" bestFit="1" customWidth="1"/>
    <col min="1543" max="1543" width="16.88671875" style="2" customWidth="1"/>
    <col min="1544" max="1777" width="9.109375" style="2"/>
    <col min="1778" max="1778" width="21" style="2" customWidth="1"/>
    <col min="1779" max="1779" width="37.88671875" style="2" customWidth="1"/>
    <col min="1780" max="1780" width="33.44140625" style="2" customWidth="1"/>
    <col min="1781" max="1781" width="22" style="2" customWidth="1"/>
    <col min="1782" max="1782" width="21" style="2" customWidth="1"/>
    <col min="1783" max="1783" width="7.44140625" style="2" customWidth="1"/>
    <col min="1784" max="1784" width="7.5546875" style="2" customWidth="1"/>
    <col min="1785" max="1785" width="7.109375" style="2" customWidth="1"/>
    <col min="1786" max="1786" width="17.44140625" style="2" customWidth="1"/>
    <col min="1787" max="1787" width="22.88671875" style="2" customWidth="1"/>
    <col min="1788" max="1788" width="18.109375" style="2" customWidth="1"/>
    <col min="1789" max="1789" width="15.6640625" style="2" customWidth="1"/>
    <col min="1790" max="1790" width="15.33203125" style="2" customWidth="1"/>
    <col min="1791" max="1791" width="16.33203125" style="2" customWidth="1"/>
    <col min="1792" max="1792" width="16.88671875" style="2" customWidth="1"/>
    <col min="1793" max="1793" width="16.5546875" style="2" customWidth="1"/>
    <col min="1794" max="1794" width="15.88671875" style="2" customWidth="1"/>
    <col min="1795" max="1795" width="15.44140625" style="2" customWidth="1"/>
    <col min="1796" max="1796" width="18.109375" style="2" customWidth="1"/>
    <col min="1797" max="1797" width="12.88671875" style="2" customWidth="1"/>
    <col min="1798" max="1798" width="12.6640625" style="2" bestFit="1" customWidth="1"/>
    <col min="1799" max="1799" width="16.88671875" style="2" customWidth="1"/>
    <col min="1800" max="2033" width="9.109375" style="2"/>
    <col min="2034" max="2034" width="21" style="2" customWidth="1"/>
    <col min="2035" max="2035" width="37.88671875" style="2" customWidth="1"/>
    <col min="2036" max="2036" width="33.44140625" style="2" customWidth="1"/>
    <col min="2037" max="2037" width="22" style="2" customWidth="1"/>
    <col min="2038" max="2038" width="21" style="2" customWidth="1"/>
    <col min="2039" max="2039" width="7.44140625" style="2" customWidth="1"/>
    <col min="2040" max="2040" width="7.5546875" style="2" customWidth="1"/>
    <col min="2041" max="2041" width="7.109375" style="2" customWidth="1"/>
    <col min="2042" max="2042" width="17.44140625" style="2" customWidth="1"/>
    <col min="2043" max="2043" width="22.88671875" style="2" customWidth="1"/>
    <col min="2044" max="2044" width="18.109375" style="2" customWidth="1"/>
    <col min="2045" max="2045" width="15.6640625" style="2" customWidth="1"/>
    <col min="2046" max="2046" width="15.33203125" style="2" customWidth="1"/>
    <col min="2047" max="2047" width="16.33203125" style="2" customWidth="1"/>
    <col min="2048" max="2048" width="16.88671875" style="2" customWidth="1"/>
    <col min="2049" max="2049" width="16.5546875" style="2" customWidth="1"/>
    <col min="2050" max="2050" width="15.88671875" style="2" customWidth="1"/>
    <col min="2051" max="2051" width="15.44140625" style="2" customWidth="1"/>
    <col min="2052" max="2052" width="18.109375" style="2" customWidth="1"/>
    <col min="2053" max="2053" width="12.88671875" style="2" customWidth="1"/>
    <col min="2054" max="2054" width="12.6640625" style="2" bestFit="1" customWidth="1"/>
    <col min="2055" max="2055" width="16.88671875" style="2" customWidth="1"/>
    <col min="2056" max="2289" width="9.109375" style="2"/>
    <col min="2290" max="2290" width="21" style="2" customWidth="1"/>
    <col min="2291" max="2291" width="37.88671875" style="2" customWidth="1"/>
    <col min="2292" max="2292" width="33.44140625" style="2" customWidth="1"/>
    <col min="2293" max="2293" width="22" style="2" customWidth="1"/>
    <col min="2294" max="2294" width="21" style="2" customWidth="1"/>
    <col min="2295" max="2295" width="7.44140625" style="2" customWidth="1"/>
    <col min="2296" max="2296" width="7.5546875" style="2" customWidth="1"/>
    <col min="2297" max="2297" width="7.109375" style="2" customWidth="1"/>
    <col min="2298" max="2298" width="17.44140625" style="2" customWidth="1"/>
    <col min="2299" max="2299" width="22.88671875" style="2" customWidth="1"/>
    <col min="2300" max="2300" width="18.109375" style="2" customWidth="1"/>
    <col min="2301" max="2301" width="15.6640625" style="2" customWidth="1"/>
    <col min="2302" max="2302" width="15.33203125" style="2" customWidth="1"/>
    <col min="2303" max="2303" width="16.33203125" style="2" customWidth="1"/>
    <col min="2304" max="2304" width="16.88671875" style="2" customWidth="1"/>
    <col min="2305" max="2305" width="16.5546875" style="2" customWidth="1"/>
    <col min="2306" max="2306" width="15.88671875" style="2" customWidth="1"/>
    <col min="2307" max="2307" width="15.44140625" style="2" customWidth="1"/>
    <col min="2308" max="2308" width="18.109375" style="2" customWidth="1"/>
    <col min="2309" max="2309" width="12.88671875" style="2" customWidth="1"/>
    <col min="2310" max="2310" width="12.6640625" style="2" bestFit="1" customWidth="1"/>
    <col min="2311" max="2311" width="16.88671875" style="2" customWidth="1"/>
    <col min="2312" max="2545" width="9.109375" style="2"/>
    <col min="2546" max="2546" width="21" style="2" customWidth="1"/>
    <col min="2547" max="2547" width="37.88671875" style="2" customWidth="1"/>
    <col min="2548" max="2548" width="33.44140625" style="2" customWidth="1"/>
    <col min="2549" max="2549" width="22" style="2" customWidth="1"/>
    <col min="2550" max="2550" width="21" style="2" customWidth="1"/>
    <col min="2551" max="2551" width="7.44140625" style="2" customWidth="1"/>
    <col min="2552" max="2552" width="7.5546875" style="2" customWidth="1"/>
    <col min="2553" max="2553" width="7.109375" style="2" customWidth="1"/>
    <col min="2554" max="2554" width="17.44140625" style="2" customWidth="1"/>
    <col min="2555" max="2555" width="22.88671875" style="2" customWidth="1"/>
    <col min="2556" max="2556" width="18.109375" style="2" customWidth="1"/>
    <col min="2557" max="2557" width="15.6640625" style="2" customWidth="1"/>
    <col min="2558" max="2558" width="15.33203125" style="2" customWidth="1"/>
    <col min="2559" max="2559" width="16.33203125" style="2" customWidth="1"/>
    <col min="2560" max="2560" width="16.88671875" style="2" customWidth="1"/>
    <col min="2561" max="2561" width="16.5546875" style="2" customWidth="1"/>
    <col min="2562" max="2562" width="15.88671875" style="2" customWidth="1"/>
    <col min="2563" max="2563" width="15.44140625" style="2" customWidth="1"/>
    <col min="2564" max="2564" width="18.109375" style="2" customWidth="1"/>
    <col min="2565" max="2565" width="12.88671875" style="2" customWidth="1"/>
    <col min="2566" max="2566" width="12.6640625" style="2" bestFit="1" customWidth="1"/>
    <col min="2567" max="2567" width="16.88671875" style="2" customWidth="1"/>
    <col min="2568" max="2801" width="9.109375" style="2"/>
    <col min="2802" max="2802" width="21" style="2" customWidth="1"/>
    <col min="2803" max="2803" width="37.88671875" style="2" customWidth="1"/>
    <col min="2804" max="2804" width="33.44140625" style="2" customWidth="1"/>
    <col min="2805" max="2805" width="22" style="2" customWidth="1"/>
    <col min="2806" max="2806" width="21" style="2" customWidth="1"/>
    <col min="2807" max="2807" width="7.44140625" style="2" customWidth="1"/>
    <col min="2808" max="2808" width="7.5546875" style="2" customWidth="1"/>
    <col min="2809" max="2809" width="7.109375" style="2" customWidth="1"/>
    <col min="2810" max="2810" width="17.44140625" style="2" customWidth="1"/>
    <col min="2811" max="2811" width="22.88671875" style="2" customWidth="1"/>
    <col min="2812" max="2812" width="18.109375" style="2" customWidth="1"/>
    <col min="2813" max="2813" width="15.6640625" style="2" customWidth="1"/>
    <col min="2814" max="2814" width="15.33203125" style="2" customWidth="1"/>
    <col min="2815" max="2815" width="16.33203125" style="2" customWidth="1"/>
    <col min="2816" max="2816" width="16.88671875" style="2" customWidth="1"/>
    <col min="2817" max="2817" width="16.5546875" style="2" customWidth="1"/>
    <col min="2818" max="2818" width="15.88671875" style="2" customWidth="1"/>
    <col min="2819" max="2819" width="15.44140625" style="2" customWidth="1"/>
    <col min="2820" max="2820" width="18.109375" style="2" customWidth="1"/>
    <col min="2821" max="2821" width="12.88671875" style="2" customWidth="1"/>
    <col min="2822" max="2822" width="12.6640625" style="2" bestFit="1" customWidth="1"/>
    <col min="2823" max="2823" width="16.88671875" style="2" customWidth="1"/>
    <col min="2824" max="3057" width="9.109375" style="2"/>
    <col min="3058" max="3058" width="21" style="2" customWidth="1"/>
    <col min="3059" max="3059" width="37.88671875" style="2" customWidth="1"/>
    <col min="3060" max="3060" width="33.44140625" style="2" customWidth="1"/>
    <col min="3061" max="3061" width="22" style="2" customWidth="1"/>
    <col min="3062" max="3062" width="21" style="2" customWidth="1"/>
    <col min="3063" max="3063" width="7.44140625" style="2" customWidth="1"/>
    <col min="3064" max="3064" width="7.5546875" style="2" customWidth="1"/>
    <col min="3065" max="3065" width="7.109375" style="2" customWidth="1"/>
    <col min="3066" max="3066" width="17.44140625" style="2" customWidth="1"/>
    <col min="3067" max="3067" width="22.88671875" style="2" customWidth="1"/>
    <col min="3068" max="3068" width="18.109375" style="2" customWidth="1"/>
    <col min="3069" max="3069" width="15.6640625" style="2" customWidth="1"/>
    <col min="3070" max="3070" width="15.33203125" style="2" customWidth="1"/>
    <col min="3071" max="3071" width="16.33203125" style="2" customWidth="1"/>
    <col min="3072" max="3072" width="16.88671875" style="2" customWidth="1"/>
    <col min="3073" max="3073" width="16.5546875" style="2" customWidth="1"/>
    <col min="3074" max="3074" width="15.88671875" style="2" customWidth="1"/>
    <col min="3075" max="3075" width="15.44140625" style="2" customWidth="1"/>
    <col min="3076" max="3076" width="18.109375" style="2" customWidth="1"/>
    <col min="3077" max="3077" width="12.88671875" style="2" customWidth="1"/>
    <col min="3078" max="3078" width="12.6640625" style="2" bestFit="1" customWidth="1"/>
    <col min="3079" max="3079" width="16.88671875" style="2" customWidth="1"/>
    <col min="3080" max="3313" width="9.109375" style="2"/>
    <col min="3314" max="3314" width="21" style="2" customWidth="1"/>
    <col min="3315" max="3315" width="37.88671875" style="2" customWidth="1"/>
    <col min="3316" max="3316" width="33.44140625" style="2" customWidth="1"/>
    <col min="3317" max="3317" width="22" style="2" customWidth="1"/>
    <col min="3318" max="3318" width="21" style="2" customWidth="1"/>
    <col min="3319" max="3319" width="7.44140625" style="2" customWidth="1"/>
    <col min="3320" max="3320" width="7.5546875" style="2" customWidth="1"/>
    <col min="3321" max="3321" width="7.109375" style="2" customWidth="1"/>
    <col min="3322" max="3322" width="17.44140625" style="2" customWidth="1"/>
    <col min="3323" max="3323" width="22.88671875" style="2" customWidth="1"/>
    <col min="3324" max="3324" width="18.109375" style="2" customWidth="1"/>
    <col min="3325" max="3325" width="15.6640625" style="2" customWidth="1"/>
    <col min="3326" max="3326" width="15.33203125" style="2" customWidth="1"/>
    <col min="3327" max="3327" width="16.33203125" style="2" customWidth="1"/>
    <col min="3328" max="3328" width="16.88671875" style="2" customWidth="1"/>
    <col min="3329" max="3329" width="16.5546875" style="2" customWidth="1"/>
    <col min="3330" max="3330" width="15.88671875" style="2" customWidth="1"/>
    <col min="3331" max="3331" width="15.44140625" style="2" customWidth="1"/>
    <col min="3332" max="3332" width="18.109375" style="2" customWidth="1"/>
    <col min="3333" max="3333" width="12.88671875" style="2" customWidth="1"/>
    <col min="3334" max="3334" width="12.6640625" style="2" bestFit="1" customWidth="1"/>
    <col min="3335" max="3335" width="16.88671875" style="2" customWidth="1"/>
    <col min="3336" max="3569" width="9.109375" style="2"/>
    <col min="3570" max="3570" width="21" style="2" customWidth="1"/>
    <col min="3571" max="3571" width="37.88671875" style="2" customWidth="1"/>
    <col min="3572" max="3572" width="33.44140625" style="2" customWidth="1"/>
    <col min="3573" max="3573" width="22" style="2" customWidth="1"/>
    <col min="3574" max="3574" width="21" style="2" customWidth="1"/>
    <col min="3575" max="3575" width="7.44140625" style="2" customWidth="1"/>
    <col min="3576" max="3576" width="7.5546875" style="2" customWidth="1"/>
    <col min="3577" max="3577" width="7.109375" style="2" customWidth="1"/>
    <col min="3578" max="3578" width="17.44140625" style="2" customWidth="1"/>
    <col min="3579" max="3579" width="22.88671875" style="2" customWidth="1"/>
    <col min="3580" max="3580" width="18.109375" style="2" customWidth="1"/>
    <col min="3581" max="3581" width="15.6640625" style="2" customWidth="1"/>
    <col min="3582" max="3582" width="15.33203125" style="2" customWidth="1"/>
    <col min="3583" max="3583" width="16.33203125" style="2" customWidth="1"/>
    <col min="3584" max="3584" width="16.88671875" style="2" customWidth="1"/>
    <col min="3585" max="3585" width="16.5546875" style="2" customWidth="1"/>
    <col min="3586" max="3586" width="15.88671875" style="2" customWidth="1"/>
    <col min="3587" max="3587" width="15.44140625" style="2" customWidth="1"/>
    <col min="3588" max="3588" width="18.109375" style="2" customWidth="1"/>
    <col min="3589" max="3589" width="12.88671875" style="2" customWidth="1"/>
    <col min="3590" max="3590" width="12.6640625" style="2" bestFit="1" customWidth="1"/>
    <col min="3591" max="3591" width="16.88671875" style="2" customWidth="1"/>
    <col min="3592" max="3825" width="9.109375" style="2"/>
    <col min="3826" max="3826" width="21" style="2" customWidth="1"/>
    <col min="3827" max="3827" width="37.88671875" style="2" customWidth="1"/>
    <col min="3828" max="3828" width="33.44140625" style="2" customWidth="1"/>
    <col min="3829" max="3829" width="22" style="2" customWidth="1"/>
    <col min="3830" max="3830" width="21" style="2" customWidth="1"/>
    <col min="3831" max="3831" width="7.44140625" style="2" customWidth="1"/>
    <col min="3832" max="3832" width="7.5546875" style="2" customWidth="1"/>
    <col min="3833" max="3833" width="7.109375" style="2" customWidth="1"/>
    <col min="3834" max="3834" width="17.44140625" style="2" customWidth="1"/>
    <col min="3835" max="3835" width="22.88671875" style="2" customWidth="1"/>
    <col min="3836" max="3836" width="18.109375" style="2" customWidth="1"/>
    <col min="3837" max="3837" width="15.6640625" style="2" customWidth="1"/>
    <col min="3838" max="3838" width="15.33203125" style="2" customWidth="1"/>
    <col min="3839" max="3839" width="16.33203125" style="2" customWidth="1"/>
    <col min="3840" max="3840" width="16.88671875" style="2" customWidth="1"/>
    <col min="3841" max="3841" width="16.5546875" style="2" customWidth="1"/>
    <col min="3842" max="3842" width="15.88671875" style="2" customWidth="1"/>
    <col min="3843" max="3843" width="15.44140625" style="2" customWidth="1"/>
    <col min="3844" max="3844" width="18.109375" style="2" customWidth="1"/>
    <col min="3845" max="3845" width="12.88671875" style="2" customWidth="1"/>
    <col min="3846" max="3846" width="12.6640625" style="2" bestFit="1" customWidth="1"/>
    <col min="3847" max="3847" width="16.88671875" style="2" customWidth="1"/>
    <col min="3848" max="4081" width="9.109375" style="2"/>
    <col min="4082" max="4082" width="21" style="2" customWidth="1"/>
    <col min="4083" max="4083" width="37.88671875" style="2" customWidth="1"/>
    <col min="4084" max="4084" width="33.44140625" style="2" customWidth="1"/>
    <col min="4085" max="4085" width="22" style="2" customWidth="1"/>
    <col min="4086" max="4086" width="21" style="2" customWidth="1"/>
    <col min="4087" max="4087" width="7.44140625" style="2" customWidth="1"/>
    <col min="4088" max="4088" width="7.5546875" style="2" customWidth="1"/>
    <col min="4089" max="4089" width="7.109375" style="2" customWidth="1"/>
    <col min="4090" max="4090" width="17.44140625" style="2" customWidth="1"/>
    <col min="4091" max="4091" width="22.88671875" style="2" customWidth="1"/>
    <col min="4092" max="4092" width="18.109375" style="2" customWidth="1"/>
    <col min="4093" max="4093" width="15.6640625" style="2" customWidth="1"/>
    <col min="4094" max="4094" width="15.33203125" style="2" customWidth="1"/>
    <col min="4095" max="4095" width="16.33203125" style="2" customWidth="1"/>
    <col min="4096" max="4096" width="16.88671875" style="2" customWidth="1"/>
    <col min="4097" max="4097" width="16.5546875" style="2" customWidth="1"/>
    <col min="4098" max="4098" width="15.88671875" style="2" customWidth="1"/>
    <col min="4099" max="4099" width="15.44140625" style="2" customWidth="1"/>
    <col min="4100" max="4100" width="18.109375" style="2" customWidth="1"/>
    <col min="4101" max="4101" width="12.88671875" style="2" customWidth="1"/>
    <col min="4102" max="4102" width="12.6640625" style="2" bestFit="1" customWidth="1"/>
    <col min="4103" max="4103" width="16.88671875" style="2" customWidth="1"/>
    <col min="4104" max="4337" width="9.109375" style="2"/>
    <col min="4338" max="4338" width="21" style="2" customWidth="1"/>
    <col min="4339" max="4339" width="37.88671875" style="2" customWidth="1"/>
    <col min="4340" max="4340" width="33.44140625" style="2" customWidth="1"/>
    <col min="4341" max="4341" width="22" style="2" customWidth="1"/>
    <col min="4342" max="4342" width="21" style="2" customWidth="1"/>
    <col min="4343" max="4343" width="7.44140625" style="2" customWidth="1"/>
    <col min="4344" max="4344" width="7.5546875" style="2" customWidth="1"/>
    <col min="4345" max="4345" width="7.109375" style="2" customWidth="1"/>
    <col min="4346" max="4346" width="17.44140625" style="2" customWidth="1"/>
    <col min="4347" max="4347" width="22.88671875" style="2" customWidth="1"/>
    <col min="4348" max="4348" width="18.109375" style="2" customWidth="1"/>
    <col min="4349" max="4349" width="15.6640625" style="2" customWidth="1"/>
    <col min="4350" max="4350" width="15.33203125" style="2" customWidth="1"/>
    <col min="4351" max="4351" width="16.33203125" style="2" customWidth="1"/>
    <col min="4352" max="4352" width="16.88671875" style="2" customWidth="1"/>
    <col min="4353" max="4353" width="16.5546875" style="2" customWidth="1"/>
    <col min="4354" max="4354" width="15.88671875" style="2" customWidth="1"/>
    <col min="4355" max="4355" width="15.44140625" style="2" customWidth="1"/>
    <col min="4356" max="4356" width="18.109375" style="2" customWidth="1"/>
    <col min="4357" max="4357" width="12.88671875" style="2" customWidth="1"/>
    <col min="4358" max="4358" width="12.6640625" style="2" bestFit="1" customWidth="1"/>
    <col min="4359" max="4359" width="16.88671875" style="2" customWidth="1"/>
    <col min="4360" max="4593" width="9.109375" style="2"/>
    <col min="4594" max="4594" width="21" style="2" customWidth="1"/>
    <col min="4595" max="4595" width="37.88671875" style="2" customWidth="1"/>
    <col min="4596" max="4596" width="33.44140625" style="2" customWidth="1"/>
    <col min="4597" max="4597" width="22" style="2" customWidth="1"/>
    <col min="4598" max="4598" width="21" style="2" customWidth="1"/>
    <col min="4599" max="4599" width="7.44140625" style="2" customWidth="1"/>
    <col min="4600" max="4600" width="7.5546875" style="2" customWidth="1"/>
    <col min="4601" max="4601" width="7.109375" style="2" customWidth="1"/>
    <col min="4602" max="4602" width="17.44140625" style="2" customWidth="1"/>
    <col min="4603" max="4603" width="22.88671875" style="2" customWidth="1"/>
    <col min="4604" max="4604" width="18.109375" style="2" customWidth="1"/>
    <col min="4605" max="4605" width="15.6640625" style="2" customWidth="1"/>
    <col min="4606" max="4606" width="15.33203125" style="2" customWidth="1"/>
    <col min="4607" max="4607" width="16.33203125" style="2" customWidth="1"/>
    <col min="4608" max="4608" width="16.88671875" style="2" customWidth="1"/>
    <col min="4609" max="4609" width="16.5546875" style="2" customWidth="1"/>
    <col min="4610" max="4610" width="15.88671875" style="2" customWidth="1"/>
    <col min="4611" max="4611" width="15.44140625" style="2" customWidth="1"/>
    <col min="4612" max="4612" width="18.109375" style="2" customWidth="1"/>
    <col min="4613" max="4613" width="12.88671875" style="2" customWidth="1"/>
    <col min="4614" max="4614" width="12.6640625" style="2" bestFit="1" customWidth="1"/>
    <col min="4615" max="4615" width="16.88671875" style="2" customWidth="1"/>
    <col min="4616" max="4849" width="9.109375" style="2"/>
    <col min="4850" max="4850" width="21" style="2" customWidth="1"/>
    <col min="4851" max="4851" width="37.88671875" style="2" customWidth="1"/>
    <col min="4852" max="4852" width="33.44140625" style="2" customWidth="1"/>
    <col min="4853" max="4853" width="22" style="2" customWidth="1"/>
    <col min="4854" max="4854" width="21" style="2" customWidth="1"/>
    <col min="4855" max="4855" width="7.44140625" style="2" customWidth="1"/>
    <col min="4856" max="4856" width="7.5546875" style="2" customWidth="1"/>
    <col min="4857" max="4857" width="7.109375" style="2" customWidth="1"/>
    <col min="4858" max="4858" width="17.44140625" style="2" customWidth="1"/>
    <col min="4859" max="4859" width="22.88671875" style="2" customWidth="1"/>
    <col min="4860" max="4860" width="18.109375" style="2" customWidth="1"/>
    <col min="4861" max="4861" width="15.6640625" style="2" customWidth="1"/>
    <col min="4862" max="4862" width="15.33203125" style="2" customWidth="1"/>
    <col min="4863" max="4863" width="16.33203125" style="2" customWidth="1"/>
    <col min="4864" max="4864" width="16.88671875" style="2" customWidth="1"/>
    <col min="4865" max="4865" width="16.5546875" style="2" customWidth="1"/>
    <col min="4866" max="4866" width="15.88671875" style="2" customWidth="1"/>
    <col min="4867" max="4867" width="15.44140625" style="2" customWidth="1"/>
    <col min="4868" max="4868" width="18.109375" style="2" customWidth="1"/>
    <col min="4869" max="4869" width="12.88671875" style="2" customWidth="1"/>
    <col min="4870" max="4870" width="12.6640625" style="2" bestFit="1" customWidth="1"/>
    <col min="4871" max="4871" width="16.88671875" style="2" customWidth="1"/>
    <col min="4872" max="5105" width="9.109375" style="2"/>
    <col min="5106" max="5106" width="21" style="2" customWidth="1"/>
    <col min="5107" max="5107" width="37.88671875" style="2" customWidth="1"/>
    <col min="5108" max="5108" width="33.44140625" style="2" customWidth="1"/>
    <col min="5109" max="5109" width="22" style="2" customWidth="1"/>
    <col min="5110" max="5110" width="21" style="2" customWidth="1"/>
    <col min="5111" max="5111" width="7.44140625" style="2" customWidth="1"/>
    <col min="5112" max="5112" width="7.5546875" style="2" customWidth="1"/>
    <col min="5113" max="5113" width="7.109375" style="2" customWidth="1"/>
    <col min="5114" max="5114" width="17.44140625" style="2" customWidth="1"/>
    <col min="5115" max="5115" width="22.88671875" style="2" customWidth="1"/>
    <col min="5116" max="5116" width="18.109375" style="2" customWidth="1"/>
    <col min="5117" max="5117" width="15.6640625" style="2" customWidth="1"/>
    <col min="5118" max="5118" width="15.33203125" style="2" customWidth="1"/>
    <col min="5119" max="5119" width="16.33203125" style="2" customWidth="1"/>
    <col min="5120" max="5120" width="16.88671875" style="2" customWidth="1"/>
    <col min="5121" max="5121" width="16.5546875" style="2" customWidth="1"/>
    <col min="5122" max="5122" width="15.88671875" style="2" customWidth="1"/>
    <col min="5123" max="5123" width="15.44140625" style="2" customWidth="1"/>
    <col min="5124" max="5124" width="18.109375" style="2" customWidth="1"/>
    <col min="5125" max="5125" width="12.88671875" style="2" customWidth="1"/>
    <col min="5126" max="5126" width="12.6640625" style="2" bestFit="1" customWidth="1"/>
    <col min="5127" max="5127" width="16.88671875" style="2" customWidth="1"/>
    <col min="5128" max="5361" width="9.109375" style="2"/>
    <col min="5362" max="5362" width="21" style="2" customWidth="1"/>
    <col min="5363" max="5363" width="37.88671875" style="2" customWidth="1"/>
    <col min="5364" max="5364" width="33.44140625" style="2" customWidth="1"/>
    <col min="5365" max="5365" width="22" style="2" customWidth="1"/>
    <col min="5366" max="5366" width="21" style="2" customWidth="1"/>
    <col min="5367" max="5367" width="7.44140625" style="2" customWidth="1"/>
    <col min="5368" max="5368" width="7.5546875" style="2" customWidth="1"/>
    <col min="5369" max="5369" width="7.109375" style="2" customWidth="1"/>
    <col min="5370" max="5370" width="17.44140625" style="2" customWidth="1"/>
    <col min="5371" max="5371" width="22.88671875" style="2" customWidth="1"/>
    <col min="5372" max="5372" width="18.109375" style="2" customWidth="1"/>
    <col min="5373" max="5373" width="15.6640625" style="2" customWidth="1"/>
    <col min="5374" max="5374" width="15.33203125" style="2" customWidth="1"/>
    <col min="5375" max="5375" width="16.33203125" style="2" customWidth="1"/>
    <col min="5376" max="5376" width="16.88671875" style="2" customWidth="1"/>
    <col min="5377" max="5377" width="16.5546875" style="2" customWidth="1"/>
    <col min="5378" max="5378" width="15.88671875" style="2" customWidth="1"/>
    <col min="5379" max="5379" width="15.44140625" style="2" customWidth="1"/>
    <col min="5380" max="5380" width="18.109375" style="2" customWidth="1"/>
    <col min="5381" max="5381" width="12.88671875" style="2" customWidth="1"/>
    <col min="5382" max="5382" width="12.6640625" style="2" bestFit="1" customWidth="1"/>
    <col min="5383" max="5383" width="16.88671875" style="2" customWidth="1"/>
    <col min="5384" max="5617" width="9.109375" style="2"/>
    <col min="5618" max="5618" width="21" style="2" customWidth="1"/>
    <col min="5619" max="5619" width="37.88671875" style="2" customWidth="1"/>
    <col min="5620" max="5620" width="33.44140625" style="2" customWidth="1"/>
    <col min="5621" max="5621" width="22" style="2" customWidth="1"/>
    <col min="5622" max="5622" width="21" style="2" customWidth="1"/>
    <col min="5623" max="5623" width="7.44140625" style="2" customWidth="1"/>
    <col min="5624" max="5624" width="7.5546875" style="2" customWidth="1"/>
    <col min="5625" max="5625" width="7.109375" style="2" customWidth="1"/>
    <col min="5626" max="5626" width="17.44140625" style="2" customWidth="1"/>
    <col min="5627" max="5627" width="22.88671875" style="2" customWidth="1"/>
    <col min="5628" max="5628" width="18.109375" style="2" customWidth="1"/>
    <col min="5629" max="5629" width="15.6640625" style="2" customWidth="1"/>
    <col min="5630" max="5630" width="15.33203125" style="2" customWidth="1"/>
    <col min="5631" max="5631" width="16.33203125" style="2" customWidth="1"/>
    <col min="5632" max="5632" width="16.88671875" style="2" customWidth="1"/>
    <col min="5633" max="5633" width="16.5546875" style="2" customWidth="1"/>
    <col min="5634" max="5634" width="15.88671875" style="2" customWidth="1"/>
    <col min="5635" max="5635" width="15.44140625" style="2" customWidth="1"/>
    <col min="5636" max="5636" width="18.109375" style="2" customWidth="1"/>
    <col min="5637" max="5637" width="12.88671875" style="2" customWidth="1"/>
    <col min="5638" max="5638" width="12.6640625" style="2" bestFit="1" customWidth="1"/>
    <col min="5639" max="5639" width="16.88671875" style="2" customWidth="1"/>
    <col min="5640" max="5873" width="9.109375" style="2"/>
    <col min="5874" max="5874" width="21" style="2" customWidth="1"/>
    <col min="5875" max="5875" width="37.88671875" style="2" customWidth="1"/>
    <col min="5876" max="5876" width="33.44140625" style="2" customWidth="1"/>
    <col min="5877" max="5877" width="22" style="2" customWidth="1"/>
    <col min="5878" max="5878" width="21" style="2" customWidth="1"/>
    <col min="5879" max="5879" width="7.44140625" style="2" customWidth="1"/>
    <col min="5880" max="5880" width="7.5546875" style="2" customWidth="1"/>
    <col min="5881" max="5881" width="7.109375" style="2" customWidth="1"/>
    <col min="5882" max="5882" width="17.44140625" style="2" customWidth="1"/>
    <col min="5883" max="5883" width="22.88671875" style="2" customWidth="1"/>
    <col min="5884" max="5884" width="18.109375" style="2" customWidth="1"/>
    <col min="5885" max="5885" width="15.6640625" style="2" customWidth="1"/>
    <col min="5886" max="5886" width="15.33203125" style="2" customWidth="1"/>
    <col min="5887" max="5887" width="16.33203125" style="2" customWidth="1"/>
    <col min="5888" max="5888" width="16.88671875" style="2" customWidth="1"/>
    <col min="5889" max="5889" width="16.5546875" style="2" customWidth="1"/>
    <col min="5890" max="5890" width="15.88671875" style="2" customWidth="1"/>
    <col min="5891" max="5891" width="15.44140625" style="2" customWidth="1"/>
    <col min="5892" max="5892" width="18.109375" style="2" customWidth="1"/>
    <col min="5893" max="5893" width="12.88671875" style="2" customWidth="1"/>
    <col min="5894" max="5894" width="12.6640625" style="2" bestFit="1" customWidth="1"/>
    <col min="5895" max="5895" width="16.88671875" style="2" customWidth="1"/>
    <col min="5896" max="6129" width="9.109375" style="2"/>
    <col min="6130" max="6130" width="21" style="2" customWidth="1"/>
    <col min="6131" max="6131" width="37.88671875" style="2" customWidth="1"/>
    <col min="6132" max="6132" width="33.44140625" style="2" customWidth="1"/>
    <col min="6133" max="6133" width="22" style="2" customWidth="1"/>
    <col min="6134" max="6134" width="21" style="2" customWidth="1"/>
    <col min="6135" max="6135" width="7.44140625" style="2" customWidth="1"/>
    <col min="6136" max="6136" width="7.5546875" style="2" customWidth="1"/>
    <col min="6137" max="6137" width="7.109375" style="2" customWidth="1"/>
    <col min="6138" max="6138" width="17.44140625" style="2" customWidth="1"/>
    <col min="6139" max="6139" width="22.88671875" style="2" customWidth="1"/>
    <col min="6140" max="6140" width="18.109375" style="2" customWidth="1"/>
    <col min="6141" max="6141" width="15.6640625" style="2" customWidth="1"/>
    <col min="6142" max="6142" width="15.33203125" style="2" customWidth="1"/>
    <col min="6143" max="6143" width="16.33203125" style="2" customWidth="1"/>
    <col min="6144" max="6144" width="16.88671875" style="2" customWidth="1"/>
    <col min="6145" max="6145" width="16.5546875" style="2" customWidth="1"/>
    <col min="6146" max="6146" width="15.88671875" style="2" customWidth="1"/>
    <col min="6147" max="6147" width="15.44140625" style="2" customWidth="1"/>
    <col min="6148" max="6148" width="18.109375" style="2" customWidth="1"/>
    <col min="6149" max="6149" width="12.88671875" style="2" customWidth="1"/>
    <col min="6150" max="6150" width="12.6640625" style="2" bestFit="1" customWidth="1"/>
    <col min="6151" max="6151" width="16.88671875" style="2" customWidth="1"/>
    <col min="6152" max="6385" width="9.109375" style="2"/>
    <col min="6386" max="6386" width="21" style="2" customWidth="1"/>
    <col min="6387" max="6387" width="37.88671875" style="2" customWidth="1"/>
    <col min="6388" max="6388" width="33.44140625" style="2" customWidth="1"/>
    <col min="6389" max="6389" width="22" style="2" customWidth="1"/>
    <col min="6390" max="6390" width="21" style="2" customWidth="1"/>
    <col min="6391" max="6391" width="7.44140625" style="2" customWidth="1"/>
    <col min="6392" max="6392" width="7.5546875" style="2" customWidth="1"/>
    <col min="6393" max="6393" width="7.109375" style="2" customWidth="1"/>
    <col min="6394" max="6394" width="17.44140625" style="2" customWidth="1"/>
    <col min="6395" max="6395" width="22.88671875" style="2" customWidth="1"/>
    <col min="6396" max="6396" width="18.109375" style="2" customWidth="1"/>
    <col min="6397" max="6397" width="15.6640625" style="2" customWidth="1"/>
    <col min="6398" max="6398" width="15.33203125" style="2" customWidth="1"/>
    <col min="6399" max="6399" width="16.33203125" style="2" customWidth="1"/>
    <col min="6400" max="6400" width="16.88671875" style="2" customWidth="1"/>
    <col min="6401" max="6401" width="16.5546875" style="2" customWidth="1"/>
    <col min="6402" max="6402" width="15.88671875" style="2" customWidth="1"/>
    <col min="6403" max="6403" width="15.44140625" style="2" customWidth="1"/>
    <col min="6404" max="6404" width="18.109375" style="2" customWidth="1"/>
    <col min="6405" max="6405" width="12.88671875" style="2" customWidth="1"/>
    <col min="6406" max="6406" width="12.6640625" style="2" bestFit="1" customWidth="1"/>
    <col min="6407" max="6407" width="16.88671875" style="2" customWidth="1"/>
    <col min="6408" max="6641" width="9.109375" style="2"/>
    <col min="6642" max="6642" width="21" style="2" customWidth="1"/>
    <col min="6643" max="6643" width="37.88671875" style="2" customWidth="1"/>
    <col min="6644" max="6644" width="33.44140625" style="2" customWidth="1"/>
    <col min="6645" max="6645" width="22" style="2" customWidth="1"/>
    <col min="6646" max="6646" width="21" style="2" customWidth="1"/>
    <col min="6647" max="6647" width="7.44140625" style="2" customWidth="1"/>
    <col min="6648" max="6648" width="7.5546875" style="2" customWidth="1"/>
    <col min="6649" max="6649" width="7.109375" style="2" customWidth="1"/>
    <col min="6650" max="6650" width="17.44140625" style="2" customWidth="1"/>
    <col min="6651" max="6651" width="22.88671875" style="2" customWidth="1"/>
    <col min="6652" max="6652" width="18.109375" style="2" customWidth="1"/>
    <col min="6653" max="6653" width="15.6640625" style="2" customWidth="1"/>
    <col min="6654" max="6654" width="15.33203125" style="2" customWidth="1"/>
    <col min="6655" max="6655" width="16.33203125" style="2" customWidth="1"/>
    <col min="6656" max="6656" width="16.88671875" style="2" customWidth="1"/>
    <col min="6657" max="6657" width="16.5546875" style="2" customWidth="1"/>
    <col min="6658" max="6658" width="15.88671875" style="2" customWidth="1"/>
    <col min="6659" max="6659" width="15.44140625" style="2" customWidth="1"/>
    <col min="6660" max="6660" width="18.109375" style="2" customWidth="1"/>
    <col min="6661" max="6661" width="12.88671875" style="2" customWidth="1"/>
    <col min="6662" max="6662" width="12.6640625" style="2" bestFit="1" customWidth="1"/>
    <col min="6663" max="6663" width="16.88671875" style="2" customWidth="1"/>
    <col min="6664" max="6897" width="9.109375" style="2"/>
    <col min="6898" max="6898" width="21" style="2" customWidth="1"/>
    <col min="6899" max="6899" width="37.88671875" style="2" customWidth="1"/>
    <col min="6900" max="6900" width="33.44140625" style="2" customWidth="1"/>
    <col min="6901" max="6901" width="22" style="2" customWidth="1"/>
    <col min="6902" max="6902" width="21" style="2" customWidth="1"/>
    <col min="6903" max="6903" width="7.44140625" style="2" customWidth="1"/>
    <col min="6904" max="6904" width="7.5546875" style="2" customWidth="1"/>
    <col min="6905" max="6905" width="7.109375" style="2" customWidth="1"/>
    <col min="6906" max="6906" width="17.44140625" style="2" customWidth="1"/>
    <col min="6907" max="6907" width="22.88671875" style="2" customWidth="1"/>
    <col min="6908" max="6908" width="18.109375" style="2" customWidth="1"/>
    <col min="6909" max="6909" width="15.6640625" style="2" customWidth="1"/>
    <col min="6910" max="6910" width="15.33203125" style="2" customWidth="1"/>
    <col min="6911" max="6911" width="16.33203125" style="2" customWidth="1"/>
    <col min="6912" max="6912" width="16.88671875" style="2" customWidth="1"/>
    <col min="6913" max="6913" width="16.5546875" style="2" customWidth="1"/>
    <col min="6914" max="6914" width="15.88671875" style="2" customWidth="1"/>
    <col min="6915" max="6915" width="15.44140625" style="2" customWidth="1"/>
    <col min="6916" max="6916" width="18.109375" style="2" customWidth="1"/>
    <col min="6917" max="6917" width="12.88671875" style="2" customWidth="1"/>
    <col min="6918" max="6918" width="12.6640625" style="2" bestFit="1" customWidth="1"/>
    <col min="6919" max="6919" width="16.88671875" style="2" customWidth="1"/>
    <col min="6920" max="7153" width="9.109375" style="2"/>
    <col min="7154" max="7154" width="21" style="2" customWidth="1"/>
    <col min="7155" max="7155" width="37.88671875" style="2" customWidth="1"/>
    <col min="7156" max="7156" width="33.44140625" style="2" customWidth="1"/>
    <col min="7157" max="7157" width="22" style="2" customWidth="1"/>
    <col min="7158" max="7158" width="21" style="2" customWidth="1"/>
    <col min="7159" max="7159" width="7.44140625" style="2" customWidth="1"/>
    <col min="7160" max="7160" width="7.5546875" style="2" customWidth="1"/>
    <col min="7161" max="7161" width="7.109375" style="2" customWidth="1"/>
    <col min="7162" max="7162" width="17.44140625" style="2" customWidth="1"/>
    <col min="7163" max="7163" width="22.88671875" style="2" customWidth="1"/>
    <col min="7164" max="7164" width="18.109375" style="2" customWidth="1"/>
    <col min="7165" max="7165" width="15.6640625" style="2" customWidth="1"/>
    <col min="7166" max="7166" width="15.33203125" style="2" customWidth="1"/>
    <col min="7167" max="7167" width="16.33203125" style="2" customWidth="1"/>
    <col min="7168" max="7168" width="16.88671875" style="2" customWidth="1"/>
    <col min="7169" max="7169" width="16.5546875" style="2" customWidth="1"/>
    <col min="7170" max="7170" width="15.88671875" style="2" customWidth="1"/>
    <col min="7171" max="7171" width="15.44140625" style="2" customWidth="1"/>
    <col min="7172" max="7172" width="18.109375" style="2" customWidth="1"/>
    <col min="7173" max="7173" width="12.88671875" style="2" customWidth="1"/>
    <col min="7174" max="7174" width="12.6640625" style="2" bestFit="1" customWidth="1"/>
    <col min="7175" max="7175" width="16.88671875" style="2" customWidth="1"/>
    <col min="7176" max="7409" width="9.109375" style="2"/>
    <col min="7410" max="7410" width="21" style="2" customWidth="1"/>
    <col min="7411" max="7411" width="37.88671875" style="2" customWidth="1"/>
    <col min="7412" max="7412" width="33.44140625" style="2" customWidth="1"/>
    <col min="7413" max="7413" width="22" style="2" customWidth="1"/>
    <col min="7414" max="7414" width="21" style="2" customWidth="1"/>
    <col min="7415" max="7415" width="7.44140625" style="2" customWidth="1"/>
    <col min="7416" max="7416" width="7.5546875" style="2" customWidth="1"/>
    <col min="7417" max="7417" width="7.109375" style="2" customWidth="1"/>
    <col min="7418" max="7418" width="17.44140625" style="2" customWidth="1"/>
    <col min="7419" max="7419" width="22.88671875" style="2" customWidth="1"/>
    <col min="7420" max="7420" width="18.109375" style="2" customWidth="1"/>
    <col min="7421" max="7421" width="15.6640625" style="2" customWidth="1"/>
    <col min="7422" max="7422" width="15.33203125" style="2" customWidth="1"/>
    <col min="7423" max="7423" width="16.33203125" style="2" customWidth="1"/>
    <col min="7424" max="7424" width="16.88671875" style="2" customWidth="1"/>
    <col min="7425" max="7425" width="16.5546875" style="2" customWidth="1"/>
    <col min="7426" max="7426" width="15.88671875" style="2" customWidth="1"/>
    <col min="7427" max="7427" width="15.44140625" style="2" customWidth="1"/>
    <col min="7428" max="7428" width="18.109375" style="2" customWidth="1"/>
    <col min="7429" max="7429" width="12.88671875" style="2" customWidth="1"/>
    <col min="7430" max="7430" width="12.6640625" style="2" bestFit="1" customWidth="1"/>
    <col min="7431" max="7431" width="16.88671875" style="2" customWidth="1"/>
    <col min="7432" max="7665" width="9.109375" style="2"/>
    <col min="7666" max="7666" width="21" style="2" customWidth="1"/>
    <col min="7667" max="7667" width="37.88671875" style="2" customWidth="1"/>
    <col min="7668" max="7668" width="33.44140625" style="2" customWidth="1"/>
    <col min="7669" max="7669" width="22" style="2" customWidth="1"/>
    <col min="7670" max="7670" width="21" style="2" customWidth="1"/>
    <col min="7671" max="7671" width="7.44140625" style="2" customWidth="1"/>
    <col min="7672" max="7672" width="7.5546875" style="2" customWidth="1"/>
    <col min="7673" max="7673" width="7.109375" style="2" customWidth="1"/>
    <col min="7674" max="7674" width="17.44140625" style="2" customWidth="1"/>
    <col min="7675" max="7675" width="22.88671875" style="2" customWidth="1"/>
    <col min="7676" max="7676" width="18.109375" style="2" customWidth="1"/>
    <col min="7677" max="7677" width="15.6640625" style="2" customWidth="1"/>
    <col min="7678" max="7678" width="15.33203125" style="2" customWidth="1"/>
    <col min="7679" max="7679" width="16.33203125" style="2" customWidth="1"/>
    <col min="7680" max="7680" width="16.88671875" style="2" customWidth="1"/>
    <col min="7681" max="7681" width="16.5546875" style="2" customWidth="1"/>
    <col min="7682" max="7682" width="15.88671875" style="2" customWidth="1"/>
    <col min="7683" max="7683" width="15.44140625" style="2" customWidth="1"/>
    <col min="7684" max="7684" width="18.109375" style="2" customWidth="1"/>
    <col min="7685" max="7685" width="12.88671875" style="2" customWidth="1"/>
    <col min="7686" max="7686" width="12.6640625" style="2" bestFit="1" customWidth="1"/>
    <col min="7687" max="7687" width="16.88671875" style="2" customWidth="1"/>
    <col min="7688" max="7921" width="9.109375" style="2"/>
    <col min="7922" max="7922" width="21" style="2" customWidth="1"/>
    <col min="7923" max="7923" width="37.88671875" style="2" customWidth="1"/>
    <col min="7924" max="7924" width="33.44140625" style="2" customWidth="1"/>
    <col min="7925" max="7925" width="22" style="2" customWidth="1"/>
    <col min="7926" max="7926" width="21" style="2" customWidth="1"/>
    <col min="7927" max="7927" width="7.44140625" style="2" customWidth="1"/>
    <col min="7928" max="7928" width="7.5546875" style="2" customWidth="1"/>
    <col min="7929" max="7929" width="7.109375" style="2" customWidth="1"/>
    <col min="7930" max="7930" width="17.44140625" style="2" customWidth="1"/>
    <col min="7931" max="7931" width="22.88671875" style="2" customWidth="1"/>
    <col min="7932" max="7932" width="18.109375" style="2" customWidth="1"/>
    <col min="7933" max="7933" width="15.6640625" style="2" customWidth="1"/>
    <col min="7934" max="7934" width="15.33203125" style="2" customWidth="1"/>
    <col min="7935" max="7935" width="16.33203125" style="2" customWidth="1"/>
    <col min="7936" max="7936" width="16.88671875" style="2" customWidth="1"/>
    <col min="7937" max="7937" width="16.5546875" style="2" customWidth="1"/>
    <col min="7938" max="7938" width="15.88671875" style="2" customWidth="1"/>
    <col min="7939" max="7939" width="15.44140625" style="2" customWidth="1"/>
    <col min="7940" max="7940" width="18.109375" style="2" customWidth="1"/>
    <col min="7941" max="7941" width="12.88671875" style="2" customWidth="1"/>
    <col min="7942" max="7942" width="12.6640625" style="2" bestFit="1" customWidth="1"/>
    <col min="7943" max="7943" width="16.88671875" style="2" customWidth="1"/>
    <col min="7944" max="8177" width="9.109375" style="2"/>
    <col min="8178" max="8178" width="21" style="2" customWidth="1"/>
    <col min="8179" max="8179" width="37.88671875" style="2" customWidth="1"/>
    <col min="8180" max="8180" width="33.44140625" style="2" customWidth="1"/>
    <col min="8181" max="8181" width="22" style="2" customWidth="1"/>
    <col min="8182" max="8182" width="21" style="2" customWidth="1"/>
    <col min="8183" max="8183" width="7.44140625" style="2" customWidth="1"/>
    <col min="8184" max="8184" width="7.5546875" style="2" customWidth="1"/>
    <col min="8185" max="8185" width="7.109375" style="2" customWidth="1"/>
    <col min="8186" max="8186" width="17.44140625" style="2" customWidth="1"/>
    <col min="8187" max="8187" width="22.88671875" style="2" customWidth="1"/>
    <col min="8188" max="8188" width="18.109375" style="2" customWidth="1"/>
    <col min="8189" max="8189" width="15.6640625" style="2" customWidth="1"/>
    <col min="8190" max="8190" width="15.33203125" style="2" customWidth="1"/>
    <col min="8191" max="8191" width="16.33203125" style="2" customWidth="1"/>
    <col min="8192" max="8192" width="16.88671875" style="2" customWidth="1"/>
    <col min="8193" max="8193" width="16.5546875" style="2" customWidth="1"/>
    <col min="8194" max="8194" width="15.88671875" style="2" customWidth="1"/>
    <col min="8195" max="8195" width="15.44140625" style="2" customWidth="1"/>
    <col min="8196" max="8196" width="18.109375" style="2" customWidth="1"/>
    <col min="8197" max="8197" width="12.88671875" style="2" customWidth="1"/>
    <col min="8198" max="8198" width="12.6640625" style="2" bestFit="1" customWidth="1"/>
    <col min="8199" max="8199" width="16.88671875" style="2" customWidth="1"/>
    <col min="8200" max="8433" width="9.109375" style="2"/>
    <col min="8434" max="8434" width="21" style="2" customWidth="1"/>
    <col min="8435" max="8435" width="37.88671875" style="2" customWidth="1"/>
    <col min="8436" max="8436" width="33.44140625" style="2" customWidth="1"/>
    <col min="8437" max="8437" width="22" style="2" customWidth="1"/>
    <col min="8438" max="8438" width="21" style="2" customWidth="1"/>
    <col min="8439" max="8439" width="7.44140625" style="2" customWidth="1"/>
    <col min="8440" max="8440" width="7.5546875" style="2" customWidth="1"/>
    <col min="8441" max="8441" width="7.109375" style="2" customWidth="1"/>
    <col min="8442" max="8442" width="17.44140625" style="2" customWidth="1"/>
    <col min="8443" max="8443" width="22.88671875" style="2" customWidth="1"/>
    <col min="8444" max="8444" width="18.109375" style="2" customWidth="1"/>
    <col min="8445" max="8445" width="15.6640625" style="2" customWidth="1"/>
    <col min="8446" max="8446" width="15.33203125" style="2" customWidth="1"/>
    <col min="8447" max="8447" width="16.33203125" style="2" customWidth="1"/>
    <col min="8448" max="8448" width="16.88671875" style="2" customWidth="1"/>
    <col min="8449" max="8449" width="16.5546875" style="2" customWidth="1"/>
    <col min="8450" max="8450" width="15.88671875" style="2" customWidth="1"/>
    <col min="8451" max="8451" width="15.44140625" style="2" customWidth="1"/>
    <col min="8452" max="8452" width="18.109375" style="2" customWidth="1"/>
    <col min="8453" max="8453" width="12.88671875" style="2" customWidth="1"/>
    <col min="8454" max="8454" width="12.6640625" style="2" bestFit="1" customWidth="1"/>
    <col min="8455" max="8455" width="16.88671875" style="2" customWidth="1"/>
    <col min="8456" max="8689" width="9.109375" style="2"/>
    <col min="8690" max="8690" width="21" style="2" customWidth="1"/>
    <col min="8691" max="8691" width="37.88671875" style="2" customWidth="1"/>
    <col min="8692" max="8692" width="33.44140625" style="2" customWidth="1"/>
    <col min="8693" max="8693" width="22" style="2" customWidth="1"/>
    <col min="8694" max="8694" width="21" style="2" customWidth="1"/>
    <col min="8695" max="8695" width="7.44140625" style="2" customWidth="1"/>
    <col min="8696" max="8696" width="7.5546875" style="2" customWidth="1"/>
    <col min="8697" max="8697" width="7.109375" style="2" customWidth="1"/>
    <col min="8698" max="8698" width="17.44140625" style="2" customWidth="1"/>
    <col min="8699" max="8699" width="22.88671875" style="2" customWidth="1"/>
    <col min="8700" max="8700" width="18.109375" style="2" customWidth="1"/>
    <col min="8701" max="8701" width="15.6640625" style="2" customWidth="1"/>
    <col min="8702" max="8702" width="15.33203125" style="2" customWidth="1"/>
    <col min="8703" max="8703" width="16.33203125" style="2" customWidth="1"/>
    <col min="8704" max="8704" width="16.88671875" style="2" customWidth="1"/>
    <col min="8705" max="8705" width="16.5546875" style="2" customWidth="1"/>
    <col min="8706" max="8706" width="15.88671875" style="2" customWidth="1"/>
    <col min="8707" max="8707" width="15.44140625" style="2" customWidth="1"/>
    <col min="8708" max="8708" width="18.109375" style="2" customWidth="1"/>
    <col min="8709" max="8709" width="12.88671875" style="2" customWidth="1"/>
    <col min="8710" max="8710" width="12.6640625" style="2" bestFit="1" customWidth="1"/>
    <col min="8711" max="8711" width="16.88671875" style="2" customWidth="1"/>
    <col min="8712" max="8945" width="9.109375" style="2"/>
    <col min="8946" max="8946" width="21" style="2" customWidth="1"/>
    <col min="8947" max="8947" width="37.88671875" style="2" customWidth="1"/>
    <col min="8948" max="8948" width="33.44140625" style="2" customWidth="1"/>
    <col min="8949" max="8949" width="22" style="2" customWidth="1"/>
    <col min="8950" max="8950" width="21" style="2" customWidth="1"/>
    <col min="8951" max="8951" width="7.44140625" style="2" customWidth="1"/>
    <col min="8952" max="8952" width="7.5546875" style="2" customWidth="1"/>
    <col min="8953" max="8953" width="7.109375" style="2" customWidth="1"/>
    <col min="8954" max="8954" width="17.44140625" style="2" customWidth="1"/>
    <col min="8955" max="8955" width="22.88671875" style="2" customWidth="1"/>
    <col min="8956" max="8956" width="18.109375" style="2" customWidth="1"/>
    <col min="8957" max="8957" width="15.6640625" style="2" customWidth="1"/>
    <col min="8958" max="8958" width="15.33203125" style="2" customWidth="1"/>
    <col min="8959" max="8959" width="16.33203125" style="2" customWidth="1"/>
    <col min="8960" max="8960" width="16.88671875" style="2" customWidth="1"/>
    <col min="8961" max="8961" width="16.5546875" style="2" customWidth="1"/>
    <col min="8962" max="8962" width="15.88671875" style="2" customWidth="1"/>
    <col min="8963" max="8963" width="15.44140625" style="2" customWidth="1"/>
    <col min="8964" max="8964" width="18.109375" style="2" customWidth="1"/>
    <col min="8965" max="8965" width="12.88671875" style="2" customWidth="1"/>
    <col min="8966" max="8966" width="12.6640625" style="2" bestFit="1" customWidth="1"/>
    <col min="8967" max="8967" width="16.88671875" style="2" customWidth="1"/>
    <col min="8968" max="9201" width="9.109375" style="2"/>
    <col min="9202" max="9202" width="21" style="2" customWidth="1"/>
    <col min="9203" max="9203" width="37.88671875" style="2" customWidth="1"/>
    <col min="9204" max="9204" width="33.44140625" style="2" customWidth="1"/>
    <col min="9205" max="9205" width="22" style="2" customWidth="1"/>
    <col min="9206" max="9206" width="21" style="2" customWidth="1"/>
    <col min="9207" max="9207" width="7.44140625" style="2" customWidth="1"/>
    <col min="9208" max="9208" width="7.5546875" style="2" customWidth="1"/>
    <col min="9209" max="9209" width="7.109375" style="2" customWidth="1"/>
    <col min="9210" max="9210" width="17.44140625" style="2" customWidth="1"/>
    <col min="9211" max="9211" width="22.88671875" style="2" customWidth="1"/>
    <col min="9212" max="9212" width="18.109375" style="2" customWidth="1"/>
    <col min="9213" max="9213" width="15.6640625" style="2" customWidth="1"/>
    <col min="9214" max="9214" width="15.33203125" style="2" customWidth="1"/>
    <col min="9215" max="9215" width="16.33203125" style="2" customWidth="1"/>
    <col min="9216" max="9216" width="16.88671875" style="2" customWidth="1"/>
    <col min="9217" max="9217" width="16.5546875" style="2" customWidth="1"/>
    <col min="9218" max="9218" width="15.88671875" style="2" customWidth="1"/>
    <col min="9219" max="9219" width="15.44140625" style="2" customWidth="1"/>
    <col min="9220" max="9220" width="18.109375" style="2" customWidth="1"/>
    <col min="9221" max="9221" width="12.88671875" style="2" customWidth="1"/>
    <col min="9222" max="9222" width="12.6640625" style="2" bestFit="1" customWidth="1"/>
    <col min="9223" max="9223" width="16.88671875" style="2" customWidth="1"/>
    <col min="9224" max="9457" width="9.109375" style="2"/>
    <col min="9458" max="9458" width="21" style="2" customWidth="1"/>
    <col min="9459" max="9459" width="37.88671875" style="2" customWidth="1"/>
    <col min="9460" max="9460" width="33.44140625" style="2" customWidth="1"/>
    <col min="9461" max="9461" width="22" style="2" customWidth="1"/>
    <col min="9462" max="9462" width="21" style="2" customWidth="1"/>
    <col min="9463" max="9463" width="7.44140625" style="2" customWidth="1"/>
    <col min="9464" max="9464" width="7.5546875" style="2" customWidth="1"/>
    <col min="9465" max="9465" width="7.109375" style="2" customWidth="1"/>
    <col min="9466" max="9466" width="17.44140625" style="2" customWidth="1"/>
    <col min="9467" max="9467" width="22.88671875" style="2" customWidth="1"/>
    <col min="9468" max="9468" width="18.109375" style="2" customWidth="1"/>
    <col min="9469" max="9469" width="15.6640625" style="2" customWidth="1"/>
    <col min="9470" max="9470" width="15.33203125" style="2" customWidth="1"/>
    <col min="9471" max="9471" width="16.33203125" style="2" customWidth="1"/>
    <col min="9472" max="9472" width="16.88671875" style="2" customWidth="1"/>
    <col min="9473" max="9473" width="16.5546875" style="2" customWidth="1"/>
    <col min="9474" max="9474" width="15.88671875" style="2" customWidth="1"/>
    <col min="9475" max="9475" width="15.44140625" style="2" customWidth="1"/>
    <col min="9476" max="9476" width="18.109375" style="2" customWidth="1"/>
    <col min="9477" max="9477" width="12.88671875" style="2" customWidth="1"/>
    <col min="9478" max="9478" width="12.6640625" style="2" bestFit="1" customWidth="1"/>
    <col min="9479" max="9479" width="16.88671875" style="2" customWidth="1"/>
    <col min="9480" max="9713" width="9.109375" style="2"/>
    <col min="9714" max="9714" width="21" style="2" customWidth="1"/>
    <col min="9715" max="9715" width="37.88671875" style="2" customWidth="1"/>
    <col min="9716" max="9716" width="33.44140625" style="2" customWidth="1"/>
    <col min="9717" max="9717" width="22" style="2" customWidth="1"/>
    <col min="9718" max="9718" width="21" style="2" customWidth="1"/>
    <col min="9719" max="9719" width="7.44140625" style="2" customWidth="1"/>
    <col min="9720" max="9720" width="7.5546875" style="2" customWidth="1"/>
    <col min="9721" max="9721" width="7.109375" style="2" customWidth="1"/>
    <col min="9722" max="9722" width="17.44140625" style="2" customWidth="1"/>
    <col min="9723" max="9723" width="22.88671875" style="2" customWidth="1"/>
    <col min="9724" max="9724" width="18.109375" style="2" customWidth="1"/>
    <col min="9725" max="9725" width="15.6640625" style="2" customWidth="1"/>
    <col min="9726" max="9726" width="15.33203125" style="2" customWidth="1"/>
    <col min="9727" max="9727" width="16.33203125" style="2" customWidth="1"/>
    <col min="9728" max="9728" width="16.88671875" style="2" customWidth="1"/>
    <col min="9729" max="9729" width="16.5546875" style="2" customWidth="1"/>
    <col min="9730" max="9730" width="15.88671875" style="2" customWidth="1"/>
    <col min="9731" max="9731" width="15.44140625" style="2" customWidth="1"/>
    <col min="9732" max="9732" width="18.109375" style="2" customWidth="1"/>
    <col min="9733" max="9733" width="12.88671875" style="2" customWidth="1"/>
    <col min="9734" max="9734" width="12.6640625" style="2" bestFit="1" customWidth="1"/>
    <col min="9735" max="9735" width="16.88671875" style="2" customWidth="1"/>
    <col min="9736" max="9969" width="9.109375" style="2"/>
    <col min="9970" max="9970" width="21" style="2" customWidth="1"/>
    <col min="9971" max="9971" width="37.88671875" style="2" customWidth="1"/>
    <col min="9972" max="9972" width="33.44140625" style="2" customWidth="1"/>
    <col min="9973" max="9973" width="22" style="2" customWidth="1"/>
    <col min="9974" max="9974" width="21" style="2" customWidth="1"/>
    <col min="9975" max="9975" width="7.44140625" style="2" customWidth="1"/>
    <col min="9976" max="9976" width="7.5546875" style="2" customWidth="1"/>
    <col min="9977" max="9977" width="7.109375" style="2" customWidth="1"/>
    <col min="9978" max="9978" width="17.44140625" style="2" customWidth="1"/>
    <col min="9979" max="9979" width="22.88671875" style="2" customWidth="1"/>
    <col min="9980" max="9980" width="18.109375" style="2" customWidth="1"/>
    <col min="9981" max="9981" width="15.6640625" style="2" customWidth="1"/>
    <col min="9982" max="9982" width="15.33203125" style="2" customWidth="1"/>
    <col min="9983" max="9983" width="16.33203125" style="2" customWidth="1"/>
    <col min="9984" max="9984" width="16.88671875" style="2" customWidth="1"/>
    <col min="9985" max="9985" width="16.5546875" style="2" customWidth="1"/>
    <col min="9986" max="9986" width="15.88671875" style="2" customWidth="1"/>
    <col min="9987" max="9987" width="15.44140625" style="2" customWidth="1"/>
    <col min="9988" max="9988" width="18.109375" style="2" customWidth="1"/>
    <col min="9989" max="9989" width="12.88671875" style="2" customWidth="1"/>
    <col min="9990" max="9990" width="12.6640625" style="2" bestFit="1" customWidth="1"/>
    <col min="9991" max="9991" width="16.88671875" style="2" customWidth="1"/>
    <col min="9992" max="10225" width="9.109375" style="2"/>
    <col min="10226" max="10226" width="21" style="2" customWidth="1"/>
    <col min="10227" max="10227" width="37.88671875" style="2" customWidth="1"/>
    <col min="10228" max="10228" width="33.44140625" style="2" customWidth="1"/>
    <col min="10229" max="10229" width="22" style="2" customWidth="1"/>
    <col min="10230" max="10230" width="21" style="2" customWidth="1"/>
    <col min="10231" max="10231" width="7.44140625" style="2" customWidth="1"/>
    <col min="10232" max="10232" width="7.5546875" style="2" customWidth="1"/>
    <col min="10233" max="10233" width="7.109375" style="2" customWidth="1"/>
    <col min="10234" max="10234" width="17.44140625" style="2" customWidth="1"/>
    <col min="10235" max="10235" width="22.88671875" style="2" customWidth="1"/>
    <col min="10236" max="10236" width="18.109375" style="2" customWidth="1"/>
    <col min="10237" max="10237" width="15.6640625" style="2" customWidth="1"/>
    <col min="10238" max="10238" width="15.33203125" style="2" customWidth="1"/>
    <col min="10239" max="10239" width="16.33203125" style="2" customWidth="1"/>
    <col min="10240" max="10240" width="16.88671875" style="2" customWidth="1"/>
    <col min="10241" max="10241" width="16.5546875" style="2" customWidth="1"/>
    <col min="10242" max="10242" width="15.88671875" style="2" customWidth="1"/>
    <col min="10243" max="10243" width="15.44140625" style="2" customWidth="1"/>
    <col min="10244" max="10244" width="18.109375" style="2" customWidth="1"/>
    <col min="10245" max="10245" width="12.88671875" style="2" customWidth="1"/>
    <col min="10246" max="10246" width="12.6640625" style="2" bestFit="1" customWidth="1"/>
    <col min="10247" max="10247" width="16.88671875" style="2" customWidth="1"/>
    <col min="10248" max="10481" width="9.109375" style="2"/>
    <col min="10482" max="10482" width="21" style="2" customWidth="1"/>
    <col min="10483" max="10483" width="37.88671875" style="2" customWidth="1"/>
    <col min="10484" max="10484" width="33.44140625" style="2" customWidth="1"/>
    <col min="10485" max="10485" width="22" style="2" customWidth="1"/>
    <col min="10486" max="10486" width="21" style="2" customWidth="1"/>
    <col min="10487" max="10487" width="7.44140625" style="2" customWidth="1"/>
    <col min="10488" max="10488" width="7.5546875" style="2" customWidth="1"/>
    <col min="10489" max="10489" width="7.109375" style="2" customWidth="1"/>
    <col min="10490" max="10490" width="17.44140625" style="2" customWidth="1"/>
    <col min="10491" max="10491" width="22.88671875" style="2" customWidth="1"/>
    <col min="10492" max="10492" width="18.109375" style="2" customWidth="1"/>
    <col min="10493" max="10493" width="15.6640625" style="2" customWidth="1"/>
    <col min="10494" max="10494" width="15.33203125" style="2" customWidth="1"/>
    <col min="10495" max="10495" width="16.33203125" style="2" customWidth="1"/>
    <col min="10496" max="10496" width="16.88671875" style="2" customWidth="1"/>
    <col min="10497" max="10497" width="16.5546875" style="2" customWidth="1"/>
    <col min="10498" max="10498" width="15.88671875" style="2" customWidth="1"/>
    <col min="10499" max="10499" width="15.44140625" style="2" customWidth="1"/>
    <col min="10500" max="10500" width="18.109375" style="2" customWidth="1"/>
    <col min="10501" max="10501" width="12.88671875" style="2" customWidth="1"/>
    <col min="10502" max="10502" width="12.6640625" style="2" bestFit="1" customWidth="1"/>
    <col min="10503" max="10503" width="16.88671875" style="2" customWidth="1"/>
    <col min="10504" max="10737" width="9.109375" style="2"/>
    <col min="10738" max="10738" width="21" style="2" customWidth="1"/>
    <col min="10739" max="10739" width="37.88671875" style="2" customWidth="1"/>
    <col min="10740" max="10740" width="33.44140625" style="2" customWidth="1"/>
    <col min="10741" max="10741" width="22" style="2" customWidth="1"/>
    <col min="10742" max="10742" width="21" style="2" customWidth="1"/>
    <col min="10743" max="10743" width="7.44140625" style="2" customWidth="1"/>
    <col min="10744" max="10744" width="7.5546875" style="2" customWidth="1"/>
    <col min="10745" max="10745" width="7.109375" style="2" customWidth="1"/>
    <col min="10746" max="10746" width="17.44140625" style="2" customWidth="1"/>
    <col min="10747" max="10747" width="22.88671875" style="2" customWidth="1"/>
    <col min="10748" max="10748" width="18.109375" style="2" customWidth="1"/>
    <col min="10749" max="10749" width="15.6640625" style="2" customWidth="1"/>
    <col min="10750" max="10750" width="15.33203125" style="2" customWidth="1"/>
    <col min="10751" max="10751" width="16.33203125" style="2" customWidth="1"/>
    <col min="10752" max="10752" width="16.88671875" style="2" customWidth="1"/>
    <col min="10753" max="10753" width="16.5546875" style="2" customWidth="1"/>
    <col min="10754" max="10754" width="15.88671875" style="2" customWidth="1"/>
    <col min="10755" max="10755" width="15.44140625" style="2" customWidth="1"/>
    <col min="10756" max="10756" width="18.109375" style="2" customWidth="1"/>
    <col min="10757" max="10757" width="12.88671875" style="2" customWidth="1"/>
    <col min="10758" max="10758" width="12.6640625" style="2" bestFit="1" customWidth="1"/>
    <col min="10759" max="10759" width="16.88671875" style="2" customWidth="1"/>
    <col min="10760" max="10993" width="9.109375" style="2"/>
    <col min="10994" max="10994" width="21" style="2" customWidth="1"/>
    <col min="10995" max="10995" width="37.88671875" style="2" customWidth="1"/>
    <col min="10996" max="10996" width="33.44140625" style="2" customWidth="1"/>
    <col min="10997" max="10997" width="22" style="2" customWidth="1"/>
    <col min="10998" max="10998" width="21" style="2" customWidth="1"/>
    <col min="10999" max="10999" width="7.44140625" style="2" customWidth="1"/>
    <col min="11000" max="11000" width="7.5546875" style="2" customWidth="1"/>
    <col min="11001" max="11001" width="7.109375" style="2" customWidth="1"/>
    <col min="11002" max="11002" width="17.44140625" style="2" customWidth="1"/>
    <col min="11003" max="11003" width="22.88671875" style="2" customWidth="1"/>
    <col min="11004" max="11004" width="18.109375" style="2" customWidth="1"/>
    <col min="11005" max="11005" width="15.6640625" style="2" customWidth="1"/>
    <col min="11006" max="11006" width="15.33203125" style="2" customWidth="1"/>
    <col min="11007" max="11007" width="16.33203125" style="2" customWidth="1"/>
    <col min="11008" max="11008" width="16.88671875" style="2" customWidth="1"/>
    <col min="11009" max="11009" width="16.5546875" style="2" customWidth="1"/>
    <col min="11010" max="11010" width="15.88671875" style="2" customWidth="1"/>
    <col min="11011" max="11011" width="15.44140625" style="2" customWidth="1"/>
    <col min="11012" max="11012" width="18.109375" style="2" customWidth="1"/>
    <col min="11013" max="11013" width="12.88671875" style="2" customWidth="1"/>
    <col min="11014" max="11014" width="12.6640625" style="2" bestFit="1" customWidth="1"/>
    <col min="11015" max="11015" width="16.88671875" style="2" customWidth="1"/>
    <col min="11016" max="11249" width="9.109375" style="2"/>
    <col min="11250" max="11250" width="21" style="2" customWidth="1"/>
    <col min="11251" max="11251" width="37.88671875" style="2" customWidth="1"/>
    <col min="11252" max="11252" width="33.44140625" style="2" customWidth="1"/>
    <col min="11253" max="11253" width="22" style="2" customWidth="1"/>
    <col min="11254" max="11254" width="21" style="2" customWidth="1"/>
    <col min="11255" max="11255" width="7.44140625" style="2" customWidth="1"/>
    <col min="11256" max="11256" width="7.5546875" style="2" customWidth="1"/>
    <col min="11257" max="11257" width="7.109375" style="2" customWidth="1"/>
    <col min="11258" max="11258" width="17.44140625" style="2" customWidth="1"/>
    <col min="11259" max="11259" width="22.88671875" style="2" customWidth="1"/>
    <col min="11260" max="11260" width="18.109375" style="2" customWidth="1"/>
    <col min="11261" max="11261" width="15.6640625" style="2" customWidth="1"/>
    <col min="11262" max="11262" width="15.33203125" style="2" customWidth="1"/>
    <col min="11263" max="11263" width="16.33203125" style="2" customWidth="1"/>
    <col min="11264" max="11264" width="16.88671875" style="2" customWidth="1"/>
    <col min="11265" max="11265" width="16.5546875" style="2" customWidth="1"/>
    <col min="11266" max="11266" width="15.88671875" style="2" customWidth="1"/>
    <col min="11267" max="11267" width="15.44140625" style="2" customWidth="1"/>
    <col min="11268" max="11268" width="18.109375" style="2" customWidth="1"/>
    <col min="11269" max="11269" width="12.88671875" style="2" customWidth="1"/>
    <col min="11270" max="11270" width="12.6640625" style="2" bestFit="1" customWidth="1"/>
    <col min="11271" max="11271" width="16.88671875" style="2" customWidth="1"/>
    <col min="11272" max="11505" width="9.109375" style="2"/>
    <col min="11506" max="11506" width="21" style="2" customWidth="1"/>
    <col min="11507" max="11507" width="37.88671875" style="2" customWidth="1"/>
    <col min="11508" max="11508" width="33.44140625" style="2" customWidth="1"/>
    <col min="11509" max="11509" width="22" style="2" customWidth="1"/>
    <col min="11510" max="11510" width="21" style="2" customWidth="1"/>
    <col min="11511" max="11511" width="7.44140625" style="2" customWidth="1"/>
    <col min="11512" max="11512" width="7.5546875" style="2" customWidth="1"/>
    <col min="11513" max="11513" width="7.109375" style="2" customWidth="1"/>
    <col min="11514" max="11514" width="17.44140625" style="2" customWidth="1"/>
    <col min="11515" max="11515" width="22.88671875" style="2" customWidth="1"/>
    <col min="11516" max="11516" width="18.109375" style="2" customWidth="1"/>
    <col min="11517" max="11517" width="15.6640625" style="2" customWidth="1"/>
    <col min="11518" max="11518" width="15.33203125" style="2" customWidth="1"/>
    <col min="11519" max="11519" width="16.33203125" style="2" customWidth="1"/>
    <col min="11520" max="11520" width="16.88671875" style="2" customWidth="1"/>
    <col min="11521" max="11521" width="16.5546875" style="2" customWidth="1"/>
    <col min="11522" max="11522" width="15.88671875" style="2" customWidth="1"/>
    <col min="11523" max="11523" width="15.44140625" style="2" customWidth="1"/>
    <col min="11524" max="11524" width="18.109375" style="2" customWidth="1"/>
    <col min="11525" max="11525" width="12.88671875" style="2" customWidth="1"/>
    <col min="11526" max="11526" width="12.6640625" style="2" bestFit="1" customWidth="1"/>
    <col min="11527" max="11527" width="16.88671875" style="2" customWidth="1"/>
    <col min="11528" max="11761" width="9.109375" style="2"/>
    <col min="11762" max="11762" width="21" style="2" customWidth="1"/>
    <col min="11763" max="11763" width="37.88671875" style="2" customWidth="1"/>
    <col min="11764" max="11764" width="33.44140625" style="2" customWidth="1"/>
    <col min="11765" max="11765" width="22" style="2" customWidth="1"/>
    <col min="11766" max="11766" width="21" style="2" customWidth="1"/>
    <col min="11767" max="11767" width="7.44140625" style="2" customWidth="1"/>
    <col min="11768" max="11768" width="7.5546875" style="2" customWidth="1"/>
    <col min="11769" max="11769" width="7.109375" style="2" customWidth="1"/>
    <col min="11770" max="11770" width="17.44140625" style="2" customWidth="1"/>
    <col min="11771" max="11771" width="22.88671875" style="2" customWidth="1"/>
    <col min="11772" max="11772" width="18.109375" style="2" customWidth="1"/>
    <col min="11773" max="11773" width="15.6640625" style="2" customWidth="1"/>
    <col min="11774" max="11774" width="15.33203125" style="2" customWidth="1"/>
    <col min="11775" max="11775" width="16.33203125" style="2" customWidth="1"/>
    <col min="11776" max="11776" width="16.88671875" style="2" customWidth="1"/>
    <col min="11777" max="11777" width="16.5546875" style="2" customWidth="1"/>
    <col min="11778" max="11778" width="15.88671875" style="2" customWidth="1"/>
    <col min="11779" max="11779" width="15.44140625" style="2" customWidth="1"/>
    <col min="11780" max="11780" width="18.109375" style="2" customWidth="1"/>
    <col min="11781" max="11781" width="12.88671875" style="2" customWidth="1"/>
    <col min="11782" max="11782" width="12.6640625" style="2" bestFit="1" customWidth="1"/>
    <col min="11783" max="11783" width="16.88671875" style="2" customWidth="1"/>
    <col min="11784" max="12017" width="9.109375" style="2"/>
    <col min="12018" max="12018" width="21" style="2" customWidth="1"/>
    <col min="12019" max="12019" width="37.88671875" style="2" customWidth="1"/>
    <col min="12020" max="12020" width="33.44140625" style="2" customWidth="1"/>
    <col min="12021" max="12021" width="22" style="2" customWidth="1"/>
    <col min="12022" max="12022" width="21" style="2" customWidth="1"/>
    <col min="12023" max="12023" width="7.44140625" style="2" customWidth="1"/>
    <col min="12024" max="12024" width="7.5546875" style="2" customWidth="1"/>
    <col min="12025" max="12025" width="7.109375" style="2" customWidth="1"/>
    <col min="12026" max="12026" width="17.44140625" style="2" customWidth="1"/>
    <col min="12027" max="12027" width="22.88671875" style="2" customWidth="1"/>
    <col min="12028" max="12028" width="18.109375" style="2" customWidth="1"/>
    <col min="12029" max="12029" width="15.6640625" style="2" customWidth="1"/>
    <col min="12030" max="12030" width="15.33203125" style="2" customWidth="1"/>
    <col min="12031" max="12031" width="16.33203125" style="2" customWidth="1"/>
    <col min="12032" max="12032" width="16.88671875" style="2" customWidth="1"/>
    <col min="12033" max="12033" width="16.5546875" style="2" customWidth="1"/>
    <col min="12034" max="12034" width="15.88671875" style="2" customWidth="1"/>
    <col min="12035" max="12035" width="15.44140625" style="2" customWidth="1"/>
    <col min="12036" max="12036" width="18.109375" style="2" customWidth="1"/>
    <col min="12037" max="12037" width="12.88671875" style="2" customWidth="1"/>
    <col min="12038" max="12038" width="12.6640625" style="2" bestFit="1" customWidth="1"/>
    <col min="12039" max="12039" width="16.88671875" style="2" customWidth="1"/>
    <col min="12040" max="12273" width="9.109375" style="2"/>
    <col min="12274" max="12274" width="21" style="2" customWidth="1"/>
    <col min="12275" max="12275" width="37.88671875" style="2" customWidth="1"/>
    <col min="12276" max="12276" width="33.44140625" style="2" customWidth="1"/>
    <col min="12277" max="12277" width="22" style="2" customWidth="1"/>
    <col min="12278" max="12278" width="21" style="2" customWidth="1"/>
    <col min="12279" max="12279" width="7.44140625" style="2" customWidth="1"/>
    <col min="12280" max="12280" width="7.5546875" style="2" customWidth="1"/>
    <col min="12281" max="12281" width="7.109375" style="2" customWidth="1"/>
    <col min="12282" max="12282" width="17.44140625" style="2" customWidth="1"/>
    <col min="12283" max="12283" width="22.88671875" style="2" customWidth="1"/>
    <col min="12284" max="12284" width="18.109375" style="2" customWidth="1"/>
    <col min="12285" max="12285" width="15.6640625" style="2" customWidth="1"/>
    <col min="12286" max="12286" width="15.33203125" style="2" customWidth="1"/>
    <col min="12287" max="12287" width="16.33203125" style="2" customWidth="1"/>
    <col min="12288" max="12288" width="16.88671875" style="2" customWidth="1"/>
    <col min="12289" max="12289" width="16.5546875" style="2" customWidth="1"/>
    <col min="12290" max="12290" width="15.88671875" style="2" customWidth="1"/>
    <col min="12291" max="12291" width="15.44140625" style="2" customWidth="1"/>
    <col min="12292" max="12292" width="18.109375" style="2" customWidth="1"/>
    <col min="12293" max="12293" width="12.88671875" style="2" customWidth="1"/>
    <col min="12294" max="12294" width="12.6640625" style="2" bestFit="1" customWidth="1"/>
    <col min="12295" max="12295" width="16.88671875" style="2" customWidth="1"/>
    <col min="12296" max="12529" width="9.109375" style="2"/>
    <col min="12530" max="12530" width="21" style="2" customWidth="1"/>
    <col min="12531" max="12531" width="37.88671875" style="2" customWidth="1"/>
    <col min="12532" max="12532" width="33.44140625" style="2" customWidth="1"/>
    <col min="12533" max="12533" width="22" style="2" customWidth="1"/>
    <col min="12534" max="12534" width="21" style="2" customWidth="1"/>
    <col min="12535" max="12535" width="7.44140625" style="2" customWidth="1"/>
    <col min="12536" max="12536" width="7.5546875" style="2" customWidth="1"/>
    <col min="12537" max="12537" width="7.109375" style="2" customWidth="1"/>
    <col min="12538" max="12538" width="17.44140625" style="2" customWidth="1"/>
    <col min="12539" max="12539" width="22.88671875" style="2" customWidth="1"/>
    <col min="12540" max="12540" width="18.109375" style="2" customWidth="1"/>
    <col min="12541" max="12541" width="15.6640625" style="2" customWidth="1"/>
    <col min="12542" max="12542" width="15.33203125" style="2" customWidth="1"/>
    <col min="12543" max="12543" width="16.33203125" style="2" customWidth="1"/>
    <col min="12544" max="12544" width="16.88671875" style="2" customWidth="1"/>
    <col min="12545" max="12545" width="16.5546875" style="2" customWidth="1"/>
    <col min="12546" max="12546" width="15.88671875" style="2" customWidth="1"/>
    <col min="12547" max="12547" width="15.44140625" style="2" customWidth="1"/>
    <col min="12548" max="12548" width="18.109375" style="2" customWidth="1"/>
    <col min="12549" max="12549" width="12.88671875" style="2" customWidth="1"/>
    <col min="12550" max="12550" width="12.6640625" style="2" bestFit="1" customWidth="1"/>
    <col min="12551" max="12551" width="16.88671875" style="2" customWidth="1"/>
    <col min="12552" max="12785" width="9.109375" style="2"/>
    <col min="12786" max="12786" width="21" style="2" customWidth="1"/>
    <col min="12787" max="12787" width="37.88671875" style="2" customWidth="1"/>
    <col min="12788" max="12788" width="33.44140625" style="2" customWidth="1"/>
    <col min="12789" max="12789" width="22" style="2" customWidth="1"/>
    <col min="12790" max="12790" width="21" style="2" customWidth="1"/>
    <col min="12791" max="12791" width="7.44140625" style="2" customWidth="1"/>
    <col min="12792" max="12792" width="7.5546875" style="2" customWidth="1"/>
    <col min="12793" max="12793" width="7.109375" style="2" customWidth="1"/>
    <col min="12794" max="12794" width="17.44140625" style="2" customWidth="1"/>
    <col min="12795" max="12795" width="22.88671875" style="2" customWidth="1"/>
    <col min="12796" max="12796" width="18.109375" style="2" customWidth="1"/>
    <col min="12797" max="12797" width="15.6640625" style="2" customWidth="1"/>
    <col min="12798" max="12798" width="15.33203125" style="2" customWidth="1"/>
    <col min="12799" max="12799" width="16.33203125" style="2" customWidth="1"/>
    <col min="12800" max="12800" width="16.88671875" style="2" customWidth="1"/>
    <col min="12801" max="12801" width="16.5546875" style="2" customWidth="1"/>
    <col min="12802" max="12802" width="15.88671875" style="2" customWidth="1"/>
    <col min="12803" max="12803" width="15.44140625" style="2" customWidth="1"/>
    <col min="12804" max="12804" width="18.109375" style="2" customWidth="1"/>
    <col min="12805" max="12805" width="12.88671875" style="2" customWidth="1"/>
    <col min="12806" max="12806" width="12.6640625" style="2" bestFit="1" customWidth="1"/>
    <col min="12807" max="12807" width="16.88671875" style="2" customWidth="1"/>
    <col min="12808" max="13041" width="9.109375" style="2"/>
    <col min="13042" max="13042" width="21" style="2" customWidth="1"/>
    <col min="13043" max="13043" width="37.88671875" style="2" customWidth="1"/>
    <col min="13044" max="13044" width="33.44140625" style="2" customWidth="1"/>
    <col min="13045" max="13045" width="22" style="2" customWidth="1"/>
    <col min="13046" max="13046" width="21" style="2" customWidth="1"/>
    <col min="13047" max="13047" width="7.44140625" style="2" customWidth="1"/>
    <col min="13048" max="13048" width="7.5546875" style="2" customWidth="1"/>
    <col min="13049" max="13049" width="7.109375" style="2" customWidth="1"/>
    <col min="13050" max="13050" width="17.44140625" style="2" customWidth="1"/>
    <col min="13051" max="13051" width="22.88671875" style="2" customWidth="1"/>
    <col min="13052" max="13052" width="18.109375" style="2" customWidth="1"/>
    <col min="13053" max="13053" width="15.6640625" style="2" customWidth="1"/>
    <col min="13054" max="13054" width="15.33203125" style="2" customWidth="1"/>
    <col min="13055" max="13055" width="16.33203125" style="2" customWidth="1"/>
    <col min="13056" max="13056" width="16.88671875" style="2" customWidth="1"/>
    <col min="13057" max="13057" width="16.5546875" style="2" customWidth="1"/>
    <col min="13058" max="13058" width="15.88671875" style="2" customWidth="1"/>
    <col min="13059" max="13059" width="15.44140625" style="2" customWidth="1"/>
    <col min="13060" max="13060" width="18.109375" style="2" customWidth="1"/>
    <col min="13061" max="13061" width="12.88671875" style="2" customWidth="1"/>
    <col min="13062" max="13062" width="12.6640625" style="2" bestFit="1" customWidth="1"/>
    <col min="13063" max="13063" width="16.88671875" style="2" customWidth="1"/>
    <col min="13064" max="13297" width="9.109375" style="2"/>
    <col min="13298" max="13298" width="21" style="2" customWidth="1"/>
    <col min="13299" max="13299" width="37.88671875" style="2" customWidth="1"/>
    <col min="13300" max="13300" width="33.44140625" style="2" customWidth="1"/>
    <col min="13301" max="13301" width="22" style="2" customWidth="1"/>
    <col min="13302" max="13302" width="21" style="2" customWidth="1"/>
    <col min="13303" max="13303" width="7.44140625" style="2" customWidth="1"/>
    <col min="13304" max="13304" width="7.5546875" style="2" customWidth="1"/>
    <col min="13305" max="13305" width="7.109375" style="2" customWidth="1"/>
    <col min="13306" max="13306" width="17.44140625" style="2" customWidth="1"/>
    <col min="13307" max="13307" width="22.88671875" style="2" customWidth="1"/>
    <col min="13308" max="13308" width="18.109375" style="2" customWidth="1"/>
    <col min="13309" max="13309" width="15.6640625" style="2" customWidth="1"/>
    <col min="13310" max="13310" width="15.33203125" style="2" customWidth="1"/>
    <col min="13311" max="13311" width="16.33203125" style="2" customWidth="1"/>
    <col min="13312" max="13312" width="16.88671875" style="2" customWidth="1"/>
    <col min="13313" max="13313" width="16.5546875" style="2" customWidth="1"/>
    <col min="13314" max="13314" width="15.88671875" style="2" customWidth="1"/>
    <col min="13315" max="13315" width="15.44140625" style="2" customWidth="1"/>
    <col min="13316" max="13316" width="18.109375" style="2" customWidth="1"/>
    <col min="13317" max="13317" width="12.88671875" style="2" customWidth="1"/>
    <col min="13318" max="13318" width="12.6640625" style="2" bestFit="1" customWidth="1"/>
    <col min="13319" max="13319" width="16.88671875" style="2" customWidth="1"/>
    <col min="13320" max="13553" width="9.109375" style="2"/>
    <col min="13554" max="13554" width="21" style="2" customWidth="1"/>
    <col min="13555" max="13555" width="37.88671875" style="2" customWidth="1"/>
    <col min="13556" max="13556" width="33.44140625" style="2" customWidth="1"/>
    <col min="13557" max="13557" width="22" style="2" customWidth="1"/>
    <col min="13558" max="13558" width="21" style="2" customWidth="1"/>
    <col min="13559" max="13559" width="7.44140625" style="2" customWidth="1"/>
    <col min="13560" max="13560" width="7.5546875" style="2" customWidth="1"/>
    <col min="13561" max="13561" width="7.109375" style="2" customWidth="1"/>
    <col min="13562" max="13562" width="17.44140625" style="2" customWidth="1"/>
    <col min="13563" max="13563" width="22.88671875" style="2" customWidth="1"/>
    <col min="13564" max="13564" width="18.109375" style="2" customWidth="1"/>
    <col min="13565" max="13565" width="15.6640625" style="2" customWidth="1"/>
    <col min="13566" max="13566" width="15.33203125" style="2" customWidth="1"/>
    <col min="13567" max="13567" width="16.33203125" style="2" customWidth="1"/>
    <col min="13568" max="13568" width="16.88671875" style="2" customWidth="1"/>
    <col min="13569" max="13569" width="16.5546875" style="2" customWidth="1"/>
    <col min="13570" max="13570" width="15.88671875" style="2" customWidth="1"/>
    <col min="13571" max="13571" width="15.44140625" style="2" customWidth="1"/>
    <col min="13572" max="13572" width="18.109375" style="2" customWidth="1"/>
    <col min="13573" max="13573" width="12.88671875" style="2" customWidth="1"/>
    <col min="13574" max="13574" width="12.6640625" style="2" bestFit="1" customWidth="1"/>
    <col min="13575" max="13575" width="16.88671875" style="2" customWidth="1"/>
    <col min="13576" max="13809" width="9.109375" style="2"/>
    <col min="13810" max="13810" width="21" style="2" customWidth="1"/>
    <col min="13811" max="13811" width="37.88671875" style="2" customWidth="1"/>
    <col min="13812" max="13812" width="33.44140625" style="2" customWidth="1"/>
    <col min="13813" max="13813" width="22" style="2" customWidth="1"/>
    <col min="13814" max="13814" width="21" style="2" customWidth="1"/>
    <col min="13815" max="13815" width="7.44140625" style="2" customWidth="1"/>
    <col min="13816" max="13816" width="7.5546875" style="2" customWidth="1"/>
    <col min="13817" max="13817" width="7.109375" style="2" customWidth="1"/>
    <col min="13818" max="13818" width="17.44140625" style="2" customWidth="1"/>
    <col min="13819" max="13819" width="22.88671875" style="2" customWidth="1"/>
    <col min="13820" max="13820" width="18.109375" style="2" customWidth="1"/>
    <col min="13821" max="13821" width="15.6640625" style="2" customWidth="1"/>
    <col min="13822" max="13822" width="15.33203125" style="2" customWidth="1"/>
    <col min="13823" max="13823" width="16.33203125" style="2" customWidth="1"/>
    <col min="13824" max="13824" width="16.88671875" style="2" customWidth="1"/>
    <col min="13825" max="13825" width="16.5546875" style="2" customWidth="1"/>
    <col min="13826" max="13826" width="15.88671875" style="2" customWidth="1"/>
    <col min="13827" max="13827" width="15.44140625" style="2" customWidth="1"/>
    <col min="13828" max="13828" width="18.109375" style="2" customWidth="1"/>
    <col min="13829" max="13829" width="12.88671875" style="2" customWidth="1"/>
    <col min="13830" max="13830" width="12.6640625" style="2" bestFit="1" customWidth="1"/>
    <col min="13831" max="13831" width="16.88671875" style="2" customWidth="1"/>
    <col min="13832" max="14065" width="9.109375" style="2"/>
    <col min="14066" max="14066" width="21" style="2" customWidth="1"/>
    <col min="14067" max="14067" width="37.88671875" style="2" customWidth="1"/>
    <col min="14068" max="14068" width="33.44140625" style="2" customWidth="1"/>
    <col min="14069" max="14069" width="22" style="2" customWidth="1"/>
    <col min="14070" max="14070" width="21" style="2" customWidth="1"/>
    <col min="14071" max="14071" width="7.44140625" style="2" customWidth="1"/>
    <col min="14072" max="14072" width="7.5546875" style="2" customWidth="1"/>
    <col min="14073" max="14073" width="7.109375" style="2" customWidth="1"/>
    <col min="14074" max="14074" width="17.44140625" style="2" customWidth="1"/>
    <col min="14075" max="14075" width="22.88671875" style="2" customWidth="1"/>
    <col min="14076" max="14076" width="18.109375" style="2" customWidth="1"/>
    <col min="14077" max="14077" width="15.6640625" style="2" customWidth="1"/>
    <col min="14078" max="14078" width="15.33203125" style="2" customWidth="1"/>
    <col min="14079" max="14079" width="16.33203125" style="2" customWidth="1"/>
    <col min="14080" max="14080" width="16.88671875" style="2" customWidth="1"/>
    <col min="14081" max="14081" width="16.5546875" style="2" customWidth="1"/>
    <col min="14082" max="14082" width="15.88671875" style="2" customWidth="1"/>
    <col min="14083" max="14083" width="15.44140625" style="2" customWidth="1"/>
    <col min="14084" max="14084" width="18.109375" style="2" customWidth="1"/>
    <col min="14085" max="14085" width="12.88671875" style="2" customWidth="1"/>
    <col min="14086" max="14086" width="12.6640625" style="2" bestFit="1" customWidth="1"/>
    <col min="14087" max="14087" width="16.88671875" style="2" customWidth="1"/>
    <col min="14088" max="14321" width="9.109375" style="2"/>
    <col min="14322" max="14322" width="21" style="2" customWidth="1"/>
    <col min="14323" max="14323" width="37.88671875" style="2" customWidth="1"/>
    <col min="14324" max="14324" width="33.44140625" style="2" customWidth="1"/>
    <col min="14325" max="14325" width="22" style="2" customWidth="1"/>
    <col min="14326" max="14326" width="21" style="2" customWidth="1"/>
    <col min="14327" max="14327" width="7.44140625" style="2" customWidth="1"/>
    <col min="14328" max="14328" width="7.5546875" style="2" customWidth="1"/>
    <col min="14329" max="14329" width="7.109375" style="2" customWidth="1"/>
    <col min="14330" max="14330" width="17.44140625" style="2" customWidth="1"/>
    <col min="14331" max="14331" width="22.88671875" style="2" customWidth="1"/>
    <col min="14332" max="14332" width="18.109375" style="2" customWidth="1"/>
    <col min="14333" max="14333" width="15.6640625" style="2" customWidth="1"/>
    <col min="14334" max="14334" width="15.33203125" style="2" customWidth="1"/>
    <col min="14335" max="14335" width="16.33203125" style="2" customWidth="1"/>
    <col min="14336" max="14336" width="16.88671875" style="2" customWidth="1"/>
    <col min="14337" max="14337" width="16.5546875" style="2" customWidth="1"/>
    <col min="14338" max="14338" width="15.88671875" style="2" customWidth="1"/>
    <col min="14339" max="14339" width="15.44140625" style="2" customWidth="1"/>
    <col min="14340" max="14340" width="18.109375" style="2" customWidth="1"/>
    <col min="14341" max="14341" width="12.88671875" style="2" customWidth="1"/>
    <col min="14342" max="14342" width="12.6640625" style="2" bestFit="1" customWidth="1"/>
    <col min="14343" max="14343" width="16.88671875" style="2" customWidth="1"/>
    <col min="14344" max="14577" width="9.109375" style="2"/>
    <col min="14578" max="14578" width="21" style="2" customWidth="1"/>
    <col min="14579" max="14579" width="37.88671875" style="2" customWidth="1"/>
    <col min="14580" max="14580" width="33.44140625" style="2" customWidth="1"/>
    <col min="14581" max="14581" width="22" style="2" customWidth="1"/>
    <col min="14582" max="14582" width="21" style="2" customWidth="1"/>
    <col min="14583" max="14583" width="7.44140625" style="2" customWidth="1"/>
    <col min="14584" max="14584" width="7.5546875" style="2" customWidth="1"/>
    <col min="14585" max="14585" width="7.109375" style="2" customWidth="1"/>
    <col min="14586" max="14586" width="17.44140625" style="2" customWidth="1"/>
    <col min="14587" max="14587" width="22.88671875" style="2" customWidth="1"/>
    <col min="14588" max="14588" width="18.109375" style="2" customWidth="1"/>
    <col min="14589" max="14589" width="15.6640625" style="2" customWidth="1"/>
    <col min="14590" max="14590" width="15.33203125" style="2" customWidth="1"/>
    <col min="14591" max="14591" width="16.33203125" style="2" customWidth="1"/>
    <col min="14592" max="14592" width="16.88671875" style="2" customWidth="1"/>
    <col min="14593" max="14593" width="16.5546875" style="2" customWidth="1"/>
    <col min="14594" max="14594" width="15.88671875" style="2" customWidth="1"/>
    <col min="14595" max="14595" width="15.44140625" style="2" customWidth="1"/>
    <col min="14596" max="14596" width="18.109375" style="2" customWidth="1"/>
    <col min="14597" max="14597" width="12.88671875" style="2" customWidth="1"/>
    <col min="14598" max="14598" width="12.6640625" style="2" bestFit="1" customWidth="1"/>
    <col min="14599" max="14599" width="16.88671875" style="2" customWidth="1"/>
    <col min="14600" max="14833" width="9.109375" style="2"/>
    <col min="14834" max="14834" width="21" style="2" customWidth="1"/>
    <col min="14835" max="14835" width="37.88671875" style="2" customWidth="1"/>
    <col min="14836" max="14836" width="33.44140625" style="2" customWidth="1"/>
    <col min="14837" max="14837" width="22" style="2" customWidth="1"/>
    <col min="14838" max="14838" width="21" style="2" customWidth="1"/>
    <col min="14839" max="14839" width="7.44140625" style="2" customWidth="1"/>
    <col min="14840" max="14840" width="7.5546875" style="2" customWidth="1"/>
    <col min="14841" max="14841" width="7.109375" style="2" customWidth="1"/>
    <col min="14842" max="14842" width="17.44140625" style="2" customWidth="1"/>
    <col min="14843" max="14843" width="22.88671875" style="2" customWidth="1"/>
    <col min="14844" max="14844" width="18.109375" style="2" customWidth="1"/>
    <col min="14845" max="14845" width="15.6640625" style="2" customWidth="1"/>
    <col min="14846" max="14846" width="15.33203125" style="2" customWidth="1"/>
    <col min="14847" max="14847" width="16.33203125" style="2" customWidth="1"/>
    <col min="14848" max="14848" width="16.88671875" style="2" customWidth="1"/>
    <col min="14849" max="14849" width="16.5546875" style="2" customWidth="1"/>
    <col min="14850" max="14850" width="15.88671875" style="2" customWidth="1"/>
    <col min="14851" max="14851" width="15.44140625" style="2" customWidth="1"/>
    <col min="14852" max="14852" width="18.109375" style="2" customWidth="1"/>
    <col min="14853" max="14853" width="12.88671875" style="2" customWidth="1"/>
    <col min="14854" max="14854" width="12.6640625" style="2" bestFit="1" customWidth="1"/>
    <col min="14855" max="14855" width="16.88671875" style="2" customWidth="1"/>
    <col min="14856" max="15089" width="9.109375" style="2"/>
    <col min="15090" max="15090" width="21" style="2" customWidth="1"/>
    <col min="15091" max="15091" width="37.88671875" style="2" customWidth="1"/>
    <col min="15092" max="15092" width="33.44140625" style="2" customWidth="1"/>
    <col min="15093" max="15093" width="22" style="2" customWidth="1"/>
    <col min="15094" max="15094" width="21" style="2" customWidth="1"/>
    <col min="15095" max="15095" width="7.44140625" style="2" customWidth="1"/>
    <col min="15096" max="15096" width="7.5546875" style="2" customWidth="1"/>
    <col min="15097" max="15097" width="7.109375" style="2" customWidth="1"/>
    <col min="15098" max="15098" width="17.44140625" style="2" customWidth="1"/>
    <col min="15099" max="15099" width="22.88671875" style="2" customWidth="1"/>
    <col min="15100" max="15100" width="18.109375" style="2" customWidth="1"/>
    <col min="15101" max="15101" width="15.6640625" style="2" customWidth="1"/>
    <col min="15102" max="15102" width="15.33203125" style="2" customWidth="1"/>
    <col min="15103" max="15103" width="16.33203125" style="2" customWidth="1"/>
    <col min="15104" max="15104" width="16.88671875" style="2" customWidth="1"/>
    <col min="15105" max="15105" width="16.5546875" style="2" customWidth="1"/>
    <col min="15106" max="15106" width="15.88671875" style="2" customWidth="1"/>
    <col min="15107" max="15107" width="15.44140625" style="2" customWidth="1"/>
    <col min="15108" max="15108" width="18.109375" style="2" customWidth="1"/>
    <col min="15109" max="15109" width="12.88671875" style="2" customWidth="1"/>
    <col min="15110" max="15110" width="12.6640625" style="2" bestFit="1" customWidth="1"/>
    <col min="15111" max="15111" width="16.88671875" style="2" customWidth="1"/>
    <col min="15112" max="15345" width="9.109375" style="2"/>
    <col min="15346" max="15346" width="21" style="2" customWidth="1"/>
    <col min="15347" max="15347" width="37.88671875" style="2" customWidth="1"/>
    <col min="15348" max="15348" width="33.44140625" style="2" customWidth="1"/>
    <col min="15349" max="15349" width="22" style="2" customWidth="1"/>
    <col min="15350" max="15350" width="21" style="2" customWidth="1"/>
    <col min="15351" max="15351" width="7.44140625" style="2" customWidth="1"/>
    <col min="15352" max="15352" width="7.5546875" style="2" customWidth="1"/>
    <col min="15353" max="15353" width="7.109375" style="2" customWidth="1"/>
    <col min="15354" max="15354" width="17.44140625" style="2" customWidth="1"/>
    <col min="15355" max="15355" width="22.88671875" style="2" customWidth="1"/>
    <col min="15356" max="15356" width="18.109375" style="2" customWidth="1"/>
    <col min="15357" max="15357" width="15.6640625" style="2" customWidth="1"/>
    <col min="15358" max="15358" width="15.33203125" style="2" customWidth="1"/>
    <col min="15359" max="15359" width="16.33203125" style="2" customWidth="1"/>
    <col min="15360" max="15360" width="16.88671875" style="2" customWidth="1"/>
    <col min="15361" max="15361" width="16.5546875" style="2" customWidth="1"/>
    <col min="15362" max="15362" width="15.88671875" style="2" customWidth="1"/>
    <col min="15363" max="15363" width="15.44140625" style="2" customWidth="1"/>
    <col min="15364" max="15364" width="18.109375" style="2" customWidth="1"/>
    <col min="15365" max="15365" width="12.88671875" style="2" customWidth="1"/>
    <col min="15366" max="15366" width="12.6640625" style="2" bestFit="1" customWidth="1"/>
    <col min="15367" max="15367" width="16.88671875" style="2" customWidth="1"/>
    <col min="15368" max="15601" width="9.109375" style="2"/>
    <col min="15602" max="15602" width="21" style="2" customWidth="1"/>
    <col min="15603" max="15603" width="37.88671875" style="2" customWidth="1"/>
    <col min="15604" max="15604" width="33.44140625" style="2" customWidth="1"/>
    <col min="15605" max="15605" width="22" style="2" customWidth="1"/>
    <col min="15606" max="15606" width="21" style="2" customWidth="1"/>
    <col min="15607" max="15607" width="7.44140625" style="2" customWidth="1"/>
    <col min="15608" max="15608" width="7.5546875" style="2" customWidth="1"/>
    <col min="15609" max="15609" width="7.109375" style="2" customWidth="1"/>
    <col min="15610" max="15610" width="17.44140625" style="2" customWidth="1"/>
    <col min="15611" max="15611" width="22.88671875" style="2" customWidth="1"/>
    <col min="15612" max="15612" width="18.109375" style="2" customWidth="1"/>
    <col min="15613" max="15613" width="15.6640625" style="2" customWidth="1"/>
    <col min="15614" max="15614" width="15.33203125" style="2" customWidth="1"/>
    <col min="15615" max="15615" width="16.33203125" style="2" customWidth="1"/>
    <col min="15616" max="15616" width="16.88671875" style="2" customWidth="1"/>
    <col min="15617" max="15617" width="16.5546875" style="2" customWidth="1"/>
    <col min="15618" max="15618" width="15.88671875" style="2" customWidth="1"/>
    <col min="15619" max="15619" width="15.44140625" style="2" customWidth="1"/>
    <col min="15620" max="15620" width="18.109375" style="2" customWidth="1"/>
    <col min="15621" max="15621" width="12.88671875" style="2" customWidth="1"/>
    <col min="15622" max="15622" width="12.6640625" style="2" bestFit="1" customWidth="1"/>
    <col min="15623" max="15623" width="16.88671875" style="2" customWidth="1"/>
    <col min="15624" max="15857" width="9.109375" style="2"/>
    <col min="15858" max="15858" width="21" style="2" customWidth="1"/>
    <col min="15859" max="15859" width="37.88671875" style="2" customWidth="1"/>
    <col min="15860" max="15860" width="33.44140625" style="2" customWidth="1"/>
    <col min="15861" max="15861" width="22" style="2" customWidth="1"/>
    <col min="15862" max="15862" width="21" style="2" customWidth="1"/>
    <col min="15863" max="15863" width="7.44140625" style="2" customWidth="1"/>
    <col min="15864" max="15864" width="7.5546875" style="2" customWidth="1"/>
    <col min="15865" max="15865" width="7.109375" style="2" customWidth="1"/>
    <col min="15866" max="15866" width="17.44140625" style="2" customWidth="1"/>
    <col min="15867" max="15867" width="22.88671875" style="2" customWidth="1"/>
    <col min="15868" max="15868" width="18.109375" style="2" customWidth="1"/>
    <col min="15869" max="15869" width="15.6640625" style="2" customWidth="1"/>
    <col min="15870" max="15870" width="15.33203125" style="2" customWidth="1"/>
    <col min="15871" max="15871" width="16.33203125" style="2" customWidth="1"/>
    <col min="15872" max="15872" width="16.88671875" style="2" customWidth="1"/>
    <col min="15873" max="15873" width="16.5546875" style="2" customWidth="1"/>
    <col min="15874" max="15874" width="15.88671875" style="2" customWidth="1"/>
    <col min="15875" max="15875" width="15.44140625" style="2" customWidth="1"/>
    <col min="15876" max="15876" width="18.109375" style="2" customWidth="1"/>
    <col min="15877" max="15877" width="12.88671875" style="2" customWidth="1"/>
    <col min="15878" max="15878" width="12.6640625" style="2" bestFit="1" customWidth="1"/>
    <col min="15879" max="15879" width="16.88671875" style="2" customWidth="1"/>
    <col min="15880" max="16113" width="9.109375" style="2"/>
    <col min="16114" max="16114" width="21" style="2" customWidth="1"/>
    <col min="16115" max="16115" width="37.88671875" style="2" customWidth="1"/>
    <col min="16116" max="16116" width="33.44140625" style="2" customWidth="1"/>
    <col min="16117" max="16117" width="22" style="2" customWidth="1"/>
    <col min="16118" max="16118" width="21" style="2" customWidth="1"/>
    <col min="16119" max="16119" width="7.44140625" style="2" customWidth="1"/>
    <col min="16120" max="16120" width="7.5546875" style="2" customWidth="1"/>
    <col min="16121" max="16121" width="7.109375" style="2" customWidth="1"/>
    <col min="16122" max="16122" width="17.44140625" style="2" customWidth="1"/>
    <col min="16123" max="16123" width="22.88671875" style="2" customWidth="1"/>
    <col min="16124" max="16124" width="18.109375" style="2" customWidth="1"/>
    <col min="16125" max="16125" width="15.6640625" style="2" customWidth="1"/>
    <col min="16126" max="16126" width="15.33203125" style="2" customWidth="1"/>
    <col min="16127" max="16127" width="16.33203125" style="2" customWidth="1"/>
    <col min="16128" max="16128" width="16.88671875" style="2" customWidth="1"/>
    <col min="16129" max="16129" width="16.5546875" style="2" customWidth="1"/>
    <col min="16130" max="16130" width="15.88671875" style="2" customWidth="1"/>
    <col min="16131" max="16131" width="15.44140625" style="2" customWidth="1"/>
    <col min="16132" max="16132" width="18.109375" style="2" customWidth="1"/>
    <col min="16133" max="16133" width="12.88671875" style="2" customWidth="1"/>
    <col min="16134" max="16134" width="12.6640625" style="2" bestFit="1" customWidth="1"/>
    <col min="16135" max="16135" width="16.88671875" style="2" customWidth="1"/>
    <col min="16136" max="16384" width="9.109375" style="2"/>
  </cols>
  <sheetData>
    <row r="1" spans="1:18" s="16" customFormat="1" ht="40.5" customHeight="1" x14ac:dyDescent="0.3">
      <c r="A1" s="304" t="s">
        <v>503</v>
      </c>
      <c r="B1" s="305"/>
      <c r="C1" s="305"/>
      <c r="D1" s="305"/>
      <c r="E1" s="305"/>
      <c r="F1" s="305"/>
      <c r="G1" s="305"/>
      <c r="H1" s="305"/>
      <c r="I1" s="305"/>
      <c r="J1" s="306"/>
      <c r="K1" s="310" t="s">
        <v>701</v>
      </c>
      <c r="L1" s="311"/>
      <c r="M1" s="312"/>
      <c r="N1" s="235" t="s">
        <v>504</v>
      </c>
      <c r="O1" s="236"/>
      <c r="P1" s="236"/>
      <c r="Q1" s="237"/>
      <c r="R1" s="212" t="s">
        <v>700</v>
      </c>
    </row>
    <row r="2" spans="1:18" s="16" customFormat="1" ht="14.25" hidden="1" customHeight="1" thickBot="1" x14ac:dyDescent="0.35">
      <c r="A2" s="307"/>
      <c r="B2" s="308"/>
      <c r="C2" s="308"/>
      <c r="D2" s="308"/>
      <c r="E2" s="308"/>
      <c r="F2" s="308"/>
      <c r="G2" s="308"/>
      <c r="H2" s="308"/>
      <c r="I2" s="308"/>
      <c r="J2" s="309"/>
      <c r="K2" s="313"/>
      <c r="L2" s="314"/>
      <c r="M2" s="315"/>
      <c r="N2" s="238"/>
      <c r="O2" s="239"/>
      <c r="P2" s="239"/>
      <c r="Q2" s="240"/>
      <c r="R2" s="213"/>
    </row>
    <row r="3" spans="1:18" s="73" customFormat="1" ht="59.25" customHeight="1" x14ac:dyDescent="0.3">
      <c r="A3" s="72" t="s">
        <v>502</v>
      </c>
      <c r="B3" s="72" t="s">
        <v>501</v>
      </c>
      <c r="C3" s="72" t="s">
        <v>690</v>
      </c>
      <c r="D3" s="72" t="s">
        <v>691</v>
      </c>
      <c r="E3" s="72" t="s">
        <v>692</v>
      </c>
      <c r="F3" s="72">
        <v>2024</v>
      </c>
      <c r="G3" s="72" t="s">
        <v>693</v>
      </c>
      <c r="H3" s="72" t="s">
        <v>694</v>
      </c>
      <c r="I3" s="72" t="s">
        <v>501</v>
      </c>
      <c r="J3" s="72" t="s">
        <v>695</v>
      </c>
      <c r="K3" s="72" t="s">
        <v>702</v>
      </c>
      <c r="L3" s="72" t="s">
        <v>703</v>
      </c>
      <c r="M3" s="72" t="s">
        <v>704</v>
      </c>
      <c r="N3" s="72" t="s">
        <v>696</v>
      </c>
      <c r="O3" s="72" t="s">
        <v>697</v>
      </c>
      <c r="P3" s="72" t="s">
        <v>698</v>
      </c>
      <c r="Q3" s="72" t="s">
        <v>699</v>
      </c>
      <c r="R3" s="214"/>
    </row>
    <row r="4" spans="1:18" s="3" customFormat="1" ht="135.75" hidden="1" customHeight="1" x14ac:dyDescent="0.3">
      <c r="A4" s="316" t="s">
        <v>500</v>
      </c>
      <c r="B4" s="316" t="s">
        <v>499</v>
      </c>
      <c r="C4" s="317" t="s">
        <v>498</v>
      </c>
      <c r="D4" s="317" t="s">
        <v>497</v>
      </c>
      <c r="E4" s="318">
        <v>1</v>
      </c>
      <c r="F4" s="318">
        <v>1</v>
      </c>
      <c r="G4" s="296" t="s">
        <v>496</v>
      </c>
      <c r="H4" s="148" t="s">
        <v>495</v>
      </c>
      <c r="I4" s="317" t="s">
        <v>466</v>
      </c>
      <c r="J4" s="296" t="s">
        <v>466</v>
      </c>
      <c r="K4" s="298">
        <v>1</v>
      </c>
      <c r="L4" s="300">
        <v>1</v>
      </c>
      <c r="M4" s="302">
        <f>(L4/K4)*1</f>
        <v>1</v>
      </c>
      <c r="N4" s="143" t="s">
        <v>511</v>
      </c>
      <c r="O4" s="143" t="s">
        <v>512</v>
      </c>
      <c r="P4" s="10">
        <v>157</v>
      </c>
      <c r="Q4" s="143" t="s">
        <v>513</v>
      </c>
      <c r="R4" s="143" t="s">
        <v>783</v>
      </c>
    </row>
    <row r="5" spans="1:18" s="3" customFormat="1" ht="270.75" hidden="1" customHeight="1" x14ac:dyDescent="0.3">
      <c r="A5" s="316"/>
      <c r="B5" s="316"/>
      <c r="C5" s="317"/>
      <c r="D5" s="317"/>
      <c r="E5" s="318"/>
      <c r="F5" s="318"/>
      <c r="G5" s="297"/>
      <c r="H5" s="148" t="s">
        <v>494</v>
      </c>
      <c r="I5" s="317"/>
      <c r="J5" s="297"/>
      <c r="K5" s="299"/>
      <c r="L5" s="301"/>
      <c r="M5" s="303"/>
      <c r="N5" s="143" t="s">
        <v>511</v>
      </c>
      <c r="O5" s="143" t="s">
        <v>512</v>
      </c>
      <c r="P5" s="10">
        <v>157</v>
      </c>
      <c r="Q5" s="143" t="s">
        <v>513</v>
      </c>
      <c r="R5" s="143" t="s">
        <v>742</v>
      </c>
    </row>
    <row r="6" spans="1:18" s="3" customFormat="1" ht="132" hidden="1" customHeight="1" x14ac:dyDescent="0.3">
      <c r="A6" s="316"/>
      <c r="B6" s="316"/>
      <c r="C6" s="317" t="s">
        <v>493</v>
      </c>
      <c r="D6" s="148" t="s">
        <v>492</v>
      </c>
      <c r="E6" s="148">
        <v>1</v>
      </c>
      <c r="F6" s="148">
        <v>1</v>
      </c>
      <c r="G6" s="148" t="s">
        <v>491</v>
      </c>
      <c r="H6" s="148" t="s">
        <v>490</v>
      </c>
      <c r="I6" s="148" t="s">
        <v>476</v>
      </c>
      <c r="J6" s="148" t="s">
        <v>476</v>
      </c>
      <c r="K6" s="149">
        <v>0.9</v>
      </c>
      <c r="L6" s="150">
        <v>0.5</v>
      </c>
      <c r="M6" s="151">
        <f>L6/K6</f>
        <v>0.55555555555555558</v>
      </c>
      <c r="N6" s="143" t="s">
        <v>514</v>
      </c>
      <c r="O6" s="143" t="s">
        <v>515</v>
      </c>
      <c r="P6" s="143">
        <v>190</v>
      </c>
      <c r="Q6" s="146" t="s">
        <v>516</v>
      </c>
      <c r="R6" s="143" t="s">
        <v>758</v>
      </c>
    </row>
    <row r="7" spans="1:18" s="3" customFormat="1" ht="63.75" hidden="1" customHeight="1" x14ac:dyDescent="0.3">
      <c r="A7" s="316"/>
      <c r="B7" s="316"/>
      <c r="C7" s="317"/>
      <c r="D7" s="148" t="s">
        <v>489</v>
      </c>
      <c r="E7" s="148">
        <v>1</v>
      </c>
      <c r="F7" s="148">
        <v>1</v>
      </c>
      <c r="G7" s="148" t="s">
        <v>488</v>
      </c>
      <c r="H7" s="148" t="s">
        <v>487</v>
      </c>
      <c r="I7" s="148" t="s">
        <v>486</v>
      </c>
      <c r="J7" s="148" t="s">
        <v>486</v>
      </c>
      <c r="K7" s="148">
        <v>1</v>
      </c>
      <c r="L7" s="152">
        <v>0.5</v>
      </c>
      <c r="M7" s="151">
        <f>L7/K7</f>
        <v>0.5</v>
      </c>
      <c r="N7" s="10" t="s">
        <v>517</v>
      </c>
      <c r="O7" s="143" t="s">
        <v>518</v>
      </c>
      <c r="P7" s="10">
        <v>265</v>
      </c>
      <c r="Q7" s="143" t="s">
        <v>519</v>
      </c>
      <c r="R7" s="143" t="s">
        <v>759</v>
      </c>
    </row>
    <row r="8" spans="1:18" s="3" customFormat="1" ht="114" hidden="1" customHeight="1" x14ac:dyDescent="0.3">
      <c r="A8" s="316"/>
      <c r="B8" s="316"/>
      <c r="C8" s="148" t="s">
        <v>485</v>
      </c>
      <c r="D8" s="148" t="s">
        <v>484</v>
      </c>
      <c r="E8" s="149">
        <v>0.24</v>
      </c>
      <c r="F8" s="149">
        <v>0.7</v>
      </c>
      <c r="G8" s="149" t="s">
        <v>483</v>
      </c>
      <c r="H8" s="148" t="s">
        <v>482</v>
      </c>
      <c r="I8" s="149" t="s">
        <v>481</v>
      </c>
      <c r="J8" s="149" t="s">
        <v>481</v>
      </c>
      <c r="K8" s="153">
        <v>0.16</v>
      </c>
      <c r="L8" s="154">
        <v>0.16</v>
      </c>
      <c r="M8" s="155">
        <f t="shared" ref="M8:M10" si="0">L8/K8*1</f>
        <v>1</v>
      </c>
      <c r="N8" s="10" t="s">
        <v>517</v>
      </c>
      <c r="O8" s="143" t="s">
        <v>520</v>
      </c>
      <c r="P8" s="10">
        <v>286</v>
      </c>
      <c r="Q8" s="146" t="s">
        <v>521</v>
      </c>
      <c r="R8" s="146" t="s">
        <v>581</v>
      </c>
    </row>
    <row r="9" spans="1:18" s="3" customFormat="1" ht="57" hidden="1" customHeight="1" x14ac:dyDescent="0.3">
      <c r="A9" s="316"/>
      <c r="B9" s="316"/>
      <c r="C9" s="317" t="s">
        <v>480</v>
      </c>
      <c r="D9" s="148" t="s">
        <v>479</v>
      </c>
      <c r="E9" s="148">
        <v>1</v>
      </c>
      <c r="F9" s="148">
        <v>1</v>
      </c>
      <c r="G9" s="148" t="s">
        <v>478</v>
      </c>
      <c r="H9" s="148" t="s">
        <v>477</v>
      </c>
      <c r="I9" s="148" t="s">
        <v>476</v>
      </c>
      <c r="J9" s="148" t="s">
        <v>476</v>
      </c>
      <c r="K9" s="148">
        <v>1</v>
      </c>
      <c r="L9" s="156">
        <v>1</v>
      </c>
      <c r="M9" s="155">
        <f t="shared" si="0"/>
        <v>1</v>
      </c>
      <c r="N9" s="143" t="s">
        <v>514</v>
      </c>
      <c r="O9" s="143" t="s">
        <v>515</v>
      </c>
      <c r="P9" s="143">
        <v>190</v>
      </c>
      <c r="Q9" s="146" t="s">
        <v>516</v>
      </c>
      <c r="R9" s="146" t="s">
        <v>582</v>
      </c>
    </row>
    <row r="10" spans="1:18" s="3" customFormat="1" ht="55.5" hidden="1" customHeight="1" x14ac:dyDescent="0.3">
      <c r="A10" s="316"/>
      <c r="B10" s="316"/>
      <c r="C10" s="317"/>
      <c r="D10" s="148" t="s">
        <v>475</v>
      </c>
      <c r="E10" s="148">
        <v>1</v>
      </c>
      <c r="F10" s="148">
        <v>1</v>
      </c>
      <c r="G10" s="148" t="s">
        <v>474</v>
      </c>
      <c r="H10" s="148" t="s">
        <v>473</v>
      </c>
      <c r="I10" s="148" t="s">
        <v>472</v>
      </c>
      <c r="J10" s="148" t="s">
        <v>472</v>
      </c>
      <c r="K10" s="148">
        <v>1</v>
      </c>
      <c r="L10" s="156">
        <v>1</v>
      </c>
      <c r="M10" s="155">
        <f t="shared" si="0"/>
        <v>1</v>
      </c>
      <c r="N10" s="143" t="s">
        <v>514</v>
      </c>
      <c r="O10" s="143" t="s">
        <v>515</v>
      </c>
      <c r="P10" s="143">
        <v>190</v>
      </c>
      <c r="Q10" s="146" t="s">
        <v>516</v>
      </c>
      <c r="R10" s="146" t="s">
        <v>760</v>
      </c>
    </row>
    <row r="11" spans="1:18" s="3" customFormat="1" ht="75.75" hidden="1" customHeight="1" x14ac:dyDescent="0.3">
      <c r="A11" s="316"/>
      <c r="B11" s="316" t="s">
        <v>471</v>
      </c>
      <c r="C11" s="317" t="s">
        <v>470</v>
      </c>
      <c r="D11" s="317" t="s">
        <v>469</v>
      </c>
      <c r="E11" s="296">
        <v>40</v>
      </c>
      <c r="F11" s="296">
        <v>100</v>
      </c>
      <c r="G11" s="296" t="s">
        <v>468</v>
      </c>
      <c r="H11" s="148" t="s">
        <v>467</v>
      </c>
      <c r="I11" s="317" t="s">
        <v>466</v>
      </c>
      <c r="J11" s="296" t="s">
        <v>466</v>
      </c>
      <c r="K11" s="298">
        <v>1</v>
      </c>
      <c r="L11" s="320">
        <v>0.5</v>
      </c>
      <c r="M11" s="319">
        <f>L11/K11</f>
        <v>0.5</v>
      </c>
      <c r="N11" s="199" t="s">
        <v>514</v>
      </c>
      <c r="O11" s="199" t="s">
        <v>515</v>
      </c>
      <c r="P11" s="199">
        <v>190</v>
      </c>
      <c r="Q11" s="204" t="s">
        <v>516</v>
      </c>
      <c r="R11" s="199" t="s">
        <v>761</v>
      </c>
    </row>
    <row r="12" spans="1:18" s="3" customFormat="1" ht="92.25" hidden="1" customHeight="1" x14ac:dyDescent="0.3">
      <c r="A12" s="316"/>
      <c r="B12" s="316"/>
      <c r="C12" s="317"/>
      <c r="D12" s="317"/>
      <c r="E12" s="297"/>
      <c r="F12" s="297"/>
      <c r="G12" s="297"/>
      <c r="H12" s="148" t="s">
        <v>854</v>
      </c>
      <c r="I12" s="317"/>
      <c r="J12" s="297"/>
      <c r="K12" s="299"/>
      <c r="L12" s="321"/>
      <c r="M12" s="319"/>
      <c r="N12" s="201"/>
      <c r="O12" s="201"/>
      <c r="P12" s="201"/>
      <c r="Q12" s="205"/>
      <c r="R12" s="201"/>
    </row>
    <row r="13" spans="1:18" s="3" customFormat="1" ht="78.75" hidden="1" customHeight="1" x14ac:dyDescent="0.3">
      <c r="A13" s="316"/>
      <c r="B13" s="316"/>
      <c r="C13" s="317"/>
      <c r="D13" s="317" t="s">
        <v>465</v>
      </c>
      <c r="E13" s="149"/>
      <c r="F13" s="149"/>
      <c r="G13" s="298" t="s">
        <v>464</v>
      </c>
      <c r="H13" s="148" t="s">
        <v>463</v>
      </c>
      <c r="I13" s="318" t="s">
        <v>462</v>
      </c>
      <c r="J13" s="298" t="s">
        <v>462</v>
      </c>
      <c r="K13" s="298">
        <v>0.06</v>
      </c>
      <c r="L13" s="320">
        <v>0.06</v>
      </c>
      <c r="M13" s="326">
        <f>L13/K13*1</f>
        <v>1</v>
      </c>
      <c r="N13" s="143" t="s">
        <v>511</v>
      </c>
      <c r="O13" s="143" t="s">
        <v>808</v>
      </c>
      <c r="P13" s="143" t="s">
        <v>807</v>
      </c>
      <c r="Q13" s="143" t="s">
        <v>809</v>
      </c>
      <c r="R13" s="199" t="s">
        <v>806</v>
      </c>
    </row>
    <row r="14" spans="1:18" s="3" customFormat="1" ht="114" hidden="1" customHeight="1" x14ac:dyDescent="0.3">
      <c r="A14" s="316"/>
      <c r="B14" s="316"/>
      <c r="C14" s="317"/>
      <c r="D14" s="317"/>
      <c r="E14" s="149">
        <v>0.22</v>
      </c>
      <c r="F14" s="149">
        <v>0.6</v>
      </c>
      <c r="G14" s="328"/>
      <c r="H14" s="148" t="s">
        <v>461</v>
      </c>
      <c r="I14" s="318"/>
      <c r="J14" s="328"/>
      <c r="K14" s="328"/>
      <c r="L14" s="329"/>
      <c r="M14" s="330"/>
      <c r="N14" s="143" t="s">
        <v>505</v>
      </c>
      <c r="O14" s="143" t="s">
        <v>506</v>
      </c>
      <c r="P14" s="10">
        <v>73</v>
      </c>
      <c r="Q14" s="143" t="s">
        <v>507</v>
      </c>
      <c r="R14" s="200"/>
    </row>
    <row r="15" spans="1:18" s="3" customFormat="1" ht="114" hidden="1" customHeight="1" x14ac:dyDescent="0.3">
      <c r="A15" s="316"/>
      <c r="B15" s="316"/>
      <c r="C15" s="317"/>
      <c r="D15" s="317"/>
      <c r="E15" s="149"/>
      <c r="F15" s="149"/>
      <c r="G15" s="299"/>
      <c r="H15" s="148" t="s">
        <v>461</v>
      </c>
      <c r="I15" s="318"/>
      <c r="J15" s="299"/>
      <c r="K15" s="299"/>
      <c r="L15" s="321"/>
      <c r="M15" s="327"/>
      <c r="N15" s="143" t="s">
        <v>505</v>
      </c>
      <c r="O15" s="143" t="s">
        <v>506</v>
      </c>
      <c r="P15" s="10">
        <v>73</v>
      </c>
      <c r="Q15" s="143" t="s">
        <v>507</v>
      </c>
      <c r="R15" s="201"/>
    </row>
    <row r="16" spans="1:18" s="3" customFormat="1" ht="108.75" hidden="1" customHeight="1" x14ac:dyDescent="0.3">
      <c r="A16" s="316"/>
      <c r="B16" s="316"/>
      <c r="C16" s="317"/>
      <c r="D16" s="148" t="s">
        <v>762</v>
      </c>
      <c r="E16" s="148" t="s">
        <v>460</v>
      </c>
      <c r="F16" s="148">
        <v>1</v>
      </c>
      <c r="G16" s="148" t="s">
        <v>459</v>
      </c>
      <c r="H16" s="148" t="s">
        <v>763</v>
      </c>
      <c r="I16" s="148" t="s">
        <v>455</v>
      </c>
      <c r="J16" s="148" t="s">
        <v>455</v>
      </c>
      <c r="K16" s="157">
        <v>0.3</v>
      </c>
      <c r="L16" s="158">
        <v>0.2</v>
      </c>
      <c r="M16" s="159">
        <f>+L16/K16</f>
        <v>0.66666666666666674</v>
      </c>
      <c r="N16" s="143" t="s">
        <v>505</v>
      </c>
      <c r="O16" s="143" t="s">
        <v>506</v>
      </c>
      <c r="P16" s="10">
        <v>73</v>
      </c>
      <c r="Q16" s="143" t="s">
        <v>507</v>
      </c>
      <c r="R16" s="143" t="s">
        <v>730</v>
      </c>
    </row>
    <row r="17" spans="1:18" s="3" customFormat="1" ht="142.5" hidden="1" customHeight="1" x14ac:dyDescent="0.3">
      <c r="A17" s="316"/>
      <c r="B17" s="316"/>
      <c r="C17" s="317"/>
      <c r="D17" s="317" t="s">
        <v>458</v>
      </c>
      <c r="E17" s="317">
        <v>10</v>
      </c>
      <c r="F17" s="317">
        <v>12</v>
      </c>
      <c r="G17" s="296" t="s">
        <v>457</v>
      </c>
      <c r="H17" s="148" t="s">
        <v>456</v>
      </c>
      <c r="I17" s="317" t="s">
        <v>455</v>
      </c>
      <c r="J17" s="296" t="s">
        <v>455</v>
      </c>
      <c r="K17" s="322">
        <v>8</v>
      </c>
      <c r="L17" s="324">
        <v>7</v>
      </c>
      <c r="M17" s="326">
        <f>+L17/K17</f>
        <v>0.875</v>
      </c>
      <c r="N17" s="143" t="s">
        <v>620</v>
      </c>
      <c r="O17" s="143" t="s">
        <v>619</v>
      </c>
      <c r="P17" s="143" t="s">
        <v>618</v>
      </c>
      <c r="Q17" s="143" t="s">
        <v>689</v>
      </c>
      <c r="R17" s="199" t="s">
        <v>792</v>
      </c>
    </row>
    <row r="18" spans="1:18" s="3" customFormat="1" ht="102" hidden="1" customHeight="1" x14ac:dyDescent="0.3">
      <c r="A18" s="316"/>
      <c r="B18" s="316"/>
      <c r="C18" s="317"/>
      <c r="D18" s="317"/>
      <c r="E18" s="317"/>
      <c r="F18" s="317"/>
      <c r="G18" s="297"/>
      <c r="H18" s="148" t="s">
        <v>454</v>
      </c>
      <c r="I18" s="317"/>
      <c r="J18" s="297"/>
      <c r="K18" s="323"/>
      <c r="L18" s="325"/>
      <c r="M18" s="327"/>
      <c r="N18" s="143" t="s">
        <v>517</v>
      </c>
      <c r="O18" s="143" t="s">
        <v>520</v>
      </c>
      <c r="P18" s="10">
        <v>284</v>
      </c>
      <c r="Q18" s="143" t="s">
        <v>563</v>
      </c>
      <c r="R18" s="201"/>
    </row>
    <row r="19" spans="1:18" s="3" customFormat="1" ht="96" hidden="1" customHeight="1" x14ac:dyDescent="0.3">
      <c r="A19" s="316"/>
      <c r="B19" s="316"/>
      <c r="C19" s="317"/>
      <c r="D19" s="148" t="s">
        <v>453</v>
      </c>
      <c r="E19" s="149">
        <v>0.2</v>
      </c>
      <c r="F19" s="149">
        <v>0.6</v>
      </c>
      <c r="G19" s="149" t="s">
        <v>452</v>
      </c>
      <c r="H19" s="148" t="s">
        <v>451</v>
      </c>
      <c r="I19" s="149" t="s">
        <v>447</v>
      </c>
      <c r="J19" s="149" t="s">
        <v>447</v>
      </c>
      <c r="K19" s="149">
        <v>0.1</v>
      </c>
      <c r="L19" s="160">
        <v>0.05</v>
      </c>
      <c r="M19" s="161">
        <f>L19/K19</f>
        <v>0.5</v>
      </c>
      <c r="N19" s="143" t="s">
        <v>624</v>
      </c>
      <c r="O19" s="143" t="s">
        <v>623</v>
      </c>
      <c r="P19" s="143" t="s">
        <v>622</v>
      </c>
      <c r="Q19" s="143" t="s">
        <v>621</v>
      </c>
      <c r="R19" s="143" t="s">
        <v>793</v>
      </c>
    </row>
    <row r="20" spans="1:18" s="3" customFormat="1" ht="114.75" hidden="1" customHeight="1" x14ac:dyDescent="0.3">
      <c r="A20" s="316"/>
      <c r="B20" s="316"/>
      <c r="C20" s="317"/>
      <c r="D20" s="148" t="s">
        <v>450</v>
      </c>
      <c r="E20" s="149">
        <v>0.2</v>
      </c>
      <c r="F20" s="149">
        <v>0.8</v>
      </c>
      <c r="G20" s="149" t="s">
        <v>449</v>
      </c>
      <c r="H20" s="148" t="s">
        <v>448</v>
      </c>
      <c r="I20" s="149" t="s">
        <v>447</v>
      </c>
      <c r="J20" s="149" t="s">
        <v>447</v>
      </c>
      <c r="K20" s="149">
        <v>0.35</v>
      </c>
      <c r="L20" s="150">
        <v>0.2</v>
      </c>
      <c r="M20" s="161">
        <f>L20/K20</f>
        <v>0.57142857142857151</v>
      </c>
      <c r="N20" s="143" t="s">
        <v>624</v>
      </c>
      <c r="O20" s="143" t="s">
        <v>623</v>
      </c>
      <c r="P20" s="143" t="s">
        <v>622</v>
      </c>
      <c r="Q20" s="143" t="s">
        <v>621</v>
      </c>
      <c r="R20" s="143" t="s">
        <v>764</v>
      </c>
    </row>
    <row r="21" spans="1:18" s="3" customFormat="1" ht="92.25" hidden="1" customHeight="1" x14ac:dyDescent="0.3">
      <c r="A21" s="316"/>
      <c r="B21" s="316"/>
      <c r="C21" s="317"/>
      <c r="D21" s="148" t="s">
        <v>446</v>
      </c>
      <c r="E21" s="148">
        <v>10</v>
      </c>
      <c r="F21" s="148">
        <v>30</v>
      </c>
      <c r="G21" s="148" t="s">
        <v>445</v>
      </c>
      <c r="H21" s="148" t="s">
        <v>444</v>
      </c>
      <c r="I21" s="318" t="s">
        <v>443</v>
      </c>
      <c r="J21" s="298" t="s">
        <v>443</v>
      </c>
      <c r="K21" s="153">
        <v>0.1</v>
      </c>
      <c r="L21" s="154">
        <v>0.05</v>
      </c>
      <c r="M21" s="161">
        <f>L21/K21</f>
        <v>0.5</v>
      </c>
      <c r="N21" s="143" t="s">
        <v>514</v>
      </c>
      <c r="O21" s="143" t="s">
        <v>515</v>
      </c>
      <c r="P21" s="143">
        <v>190</v>
      </c>
      <c r="Q21" s="146" t="s">
        <v>516</v>
      </c>
      <c r="R21" s="143" t="s">
        <v>794</v>
      </c>
    </row>
    <row r="22" spans="1:18" s="3" customFormat="1" ht="71.25" hidden="1" customHeight="1" x14ac:dyDescent="0.3">
      <c r="A22" s="316"/>
      <c r="B22" s="316" t="s">
        <v>442</v>
      </c>
      <c r="C22" s="317" t="s">
        <v>441</v>
      </c>
      <c r="D22" s="148" t="s">
        <v>440</v>
      </c>
      <c r="E22" s="149">
        <v>0.2</v>
      </c>
      <c r="F22" s="149">
        <v>0.8</v>
      </c>
      <c r="G22" s="149" t="s">
        <v>437</v>
      </c>
      <c r="H22" s="148" t="s">
        <v>439</v>
      </c>
      <c r="I22" s="318"/>
      <c r="J22" s="328"/>
      <c r="K22" s="149">
        <v>0.02</v>
      </c>
      <c r="L22" s="150">
        <v>0.02</v>
      </c>
      <c r="M22" s="155">
        <f>L22/K22*1</f>
        <v>1</v>
      </c>
      <c r="N22" s="143" t="s">
        <v>628</v>
      </c>
      <c r="O22" s="143" t="s">
        <v>627</v>
      </c>
      <c r="P22" s="143" t="s">
        <v>626</v>
      </c>
      <c r="Q22" s="146" t="s">
        <v>625</v>
      </c>
      <c r="R22" s="143" t="s">
        <v>583</v>
      </c>
    </row>
    <row r="23" spans="1:18" s="3" customFormat="1" ht="102" hidden="1" customHeight="1" x14ac:dyDescent="0.3">
      <c r="A23" s="316"/>
      <c r="B23" s="316"/>
      <c r="C23" s="317"/>
      <c r="D23" s="148" t="s">
        <v>438</v>
      </c>
      <c r="E23" s="149">
        <v>0.1</v>
      </c>
      <c r="F23" s="149">
        <v>0.3</v>
      </c>
      <c r="G23" s="149" t="s">
        <v>437</v>
      </c>
      <c r="H23" s="148" t="s">
        <v>436</v>
      </c>
      <c r="I23" s="318"/>
      <c r="J23" s="299"/>
      <c r="K23" s="162">
        <v>0.03</v>
      </c>
      <c r="L23" s="163">
        <v>0.03</v>
      </c>
      <c r="M23" s="164">
        <v>1</v>
      </c>
      <c r="N23" s="143" t="s">
        <v>628</v>
      </c>
      <c r="O23" s="143" t="s">
        <v>627</v>
      </c>
      <c r="P23" s="143" t="s">
        <v>626</v>
      </c>
      <c r="Q23" s="146" t="s">
        <v>625</v>
      </c>
      <c r="R23" s="144" t="s">
        <v>784</v>
      </c>
    </row>
    <row r="24" spans="1:18" s="3" customFormat="1" ht="48.75" hidden="1" customHeight="1" x14ac:dyDescent="0.3">
      <c r="A24" s="316" t="s">
        <v>435</v>
      </c>
      <c r="B24" s="316" t="s">
        <v>434</v>
      </c>
      <c r="C24" s="317" t="s">
        <v>433</v>
      </c>
      <c r="D24" s="317" t="s">
        <v>432</v>
      </c>
      <c r="E24" s="298" t="s">
        <v>407</v>
      </c>
      <c r="F24" s="296">
        <v>1</v>
      </c>
      <c r="G24" s="298" t="s">
        <v>431</v>
      </c>
      <c r="H24" s="165" t="s">
        <v>430</v>
      </c>
      <c r="I24" s="318" t="s">
        <v>415</v>
      </c>
      <c r="J24" s="298" t="s">
        <v>415</v>
      </c>
      <c r="K24" s="322">
        <v>1</v>
      </c>
      <c r="L24" s="324">
        <v>1</v>
      </c>
      <c r="M24" s="332">
        <f>L24/K24*1</f>
        <v>1</v>
      </c>
      <c r="N24" s="143" t="s">
        <v>508</v>
      </c>
      <c r="O24" s="143" t="s">
        <v>528</v>
      </c>
      <c r="P24" s="143">
        <v>232</v>
      </c>
      <c r="Q24" s="143" t="s">
        <v>527</v>
      </c>
      <c r="R24" s="199" t="s">
        <v>765</v>
      </c>
    </row>
    <row r="25" spans="1:18" s="3" customFormat="1" ht="90" hidden="1" customHeight="1" x14ac:dyDescent="0.3">
      <c r="A25" s="316"/>
      <c r="B25" s="316"/>
      <c r="C25" s="317"/>
      <c r="D25" s="317"/>
      <c r="E25" s="299"/>
      <c r="F25" s="297"/>
      <c r="G25" s="299"/>
      <c r="H25" s="165" t="s">
        <v>429</v>
      </c>
      <c r="I25" s="318"/>
      <c r="J25" s="299"/>
      <c r="K25" s="323"/>
      <c r="L25" s="325"/>
      <c r="M25" s="333"/>
      <c r="N25" s="143" t="s">
        <v>508</v>
      </c>
      <c r="O25" s="143" t="s">
        <v>528</v>
      </c>
      <c r="P25" s="143">
        <v>232</v>
      </c>
      <c r="Q25" s="143" t="s">
        <v>527</v>
      </c>
      <c r="R25" s="201"/>
    </row>
    <row r="26" spans="1:18" s="3" customFormat="1" ht="131.25" customHeight="1" x14ac:dyDescent="0.3">
      <c r="A26" s="316"/>
      <c r="B26" s="316"/>
      <c r="C26" s="317" t="s">
        <v>428</v>
      </c>
      <c r="D26" s="148" t="s">
        <v>427</v>
      </c>
      <c r="E26" s="149" t="s">
        <v>407</v>
      </c>
      <c r="F26" s="148">
        <v>1</v>
      </c>
      <c r="G26" s="149" t="s">
        <v>426</v>
      </c>
      <c r="H26" s="148" t="s">
        <v>425</v>
      </c>
      <c r="I26" s="318" t="s">
        <v>415</v>
      </c>
      <c r="J26" s="298" t="s">
        <v>415</v>
      </c>
      <c r="K26" s="157">
        <v>0.1</v>
      </c>
      <c r="L26" s="166">
        <v>0.1</v>
      </c>
      <c r="M26" s="167">
        <v>0.3</v>
      </c>
      <c r="N26" s="143" t="s">
        <v>810</v>
      </c>
      <c r="O26" s="143" t="s">
        <v>811</v>
      </c>
      <c r="P26" s="143">
        <v>157</v>
      </c>
      <c r="Q26" s="146" t="s">
        <v>625</v>
      </c>
      <c r="R26" s="143" t="s">
        <v>766</v>
      </c>
    </row>
    <row r="27" spans="1:18" s="3" customFormat="1" ht="59.25" customHeight="1" x14ac:dyDescent="0.3">
      <c r="A27" s="316"/>
      <c r="B27" s="316"/>
      <c r="C27" s="317"/>
      <c r="D27" s="148" t="s">
        <v>424</v>
      </c>
      <c r="E27" s="149">
        <v>0.8</v>
      </c>
      <c r="F27" s="149">
        <v>0.8</v>
      </c>
      <c r="G27" s="149" t="s">
        <v>423</v>
      </c>
      <c r="H27" s="148" t="s">
        <v>422</v>
      </c>
      <c r="I27" s="318"/>
      <c r="J27" s="328"/>
      <c r="K27" s="157">
        <v>0.4</v>
      </c>
      <c r="L27" s="166" t="s">
        <v>38</v>
      </c>
      <c r="M27" s="168" t="s">
        <v>38</v>
      </c>
      <c r="N27" s="143"/>
      <c r="O27" s="143"/>
      <c r="P27" s="143"/>
      <c r="Q27" s="146"/>
      <c r="R27" s="146" t="s">
        <v>584</v>
      </c>
    </row>
    <row r="28" spans="1:18" s="3" customFormat="1" ht="92.25" hidden="1" customHeight="1" x14ac:dyDescent="0.3">
      <c r="A28" s="316"/>
      <c r="B28" s="316"/>
      <c r="C28" s="317"/>
      <c r="D28" s="148" t="s">
        <v>421</v>
      </c>
      <c r="E28" s="148" t="s">
        <v>421</v>
      </c>
      <c r="F28" s="148" t="s">
        <v>421</v>
      </c>
      <c r="G28" s="148" t="s">
        <v>421</v>
      </c>
      <c r="H28" s="148" t="s">
        <v>421</v>
      </c>
      <c r="I28" s="318"/>
      <c r="J28" s="299"/>
      <c r="K28" s="148">
        <v>0.1</v>
      </c>
      <c r="L28" s="166">
        <v>0.1</v>
      </c>
      <c r="M28" s="169">
        <f>+L28/K28</f>
        <v>1</v>
      </c>
      <c r="N28" s="143" t="s">
        <v>633</v>
      </c>
      <c r="O28" s="143" t="s">
        <v>632</v>
      </c>
      <c r="P28" s="143" t="s">
        <v>631</v>
      </c>
      <c r="Q28" s="146" t="s">
        <v>630</v>
      </c>
      <c r="R28" s="143" t="s">
        <v>767</v>
      </c>
    </row>
    <row r="29" spans="1:18" s="3" customFormat="1" ht="95.25" customHeight="1" x14ac:dyDescent="0.3">
      <c r="A29" s="316"/>
      <c r="B29" s="170" t="s">
        <v>420</v>
      </c>
      <c r="C29" s="148" t="s">
        <v>419</v>
      </c>
      <c r="D29" s="148" t="s">
        <v>418</v>
      </c>
      <c r="E29" s="148" t="s">
        <v>384</v>
      </c>
      <c r="F29" s="148">
        <v>1</v>
      </c>
      <c r="G29" s="148" t="s">
        <v>417</v>
      </c>
      <c r="H29" s="148" t="s">
        <v>416</v>
      </c>
      <c r="I29" s="148" t="s">
        <v>415</v>
      </c>
      <c r="J29" s="148" t="s">
        <v>415</v>
      </c>
      <c r="K29" s="157">
        <v>0.1</v>
      </c>
      <c r="L29" s="166" t="s">
        <v>38</v>
      </c>
      <c r="M29" s="171" t="s">
        <v>38</v>
      </c>
      <c r="N29" s="143" t="s">
        <v>514</v>
      </c>
      <c r="O29" s="143" t="s">
        <v>515</v>
      </c>
      <c r="P29" s="143">
        <v>190</v>
      </c>
      <c r="Q29" s="146" t="s">
        <v>516</v>
      </c>
      <c r="R29" s="39" t="s">
        <v>768</v>
      </c>
    </row>
    <row r="30" spans="1:18" s="3" customFormat="1" ht="114" hidden="1" customHeight="1" x14ac:dyDescent="0.3">
      <c r="A30" s="316"/>
      <c r="B30" s="316" t="s">
        <v>414</v>
      </c>
      <c r="C30" s="317" t="s">
        <v>413</v>
      </c>
      <c r="D30" s="148" t="s">
        <v>412</v>
      </c>
      <c r="E30" s="148" t="s">
        <v>321</v>
      </c>
      <c r="F30" s="148" t="s">
        <v>320</v>
      </c>
      <c r="G30" s="148" t="s">
        <v>411</v>
      </c>
      <c r="H30" s="148" t="s">
        <v>410</v>
      </c>
      <c r="I30" s="317" t="s">
        <v>409</v>
      </c>
      <c r="J30" s="296" t="s">
        <v>409</v>
      </c>
      <c r="K30" s="157">
        <v>6</v>
      </c>
      <c r="L30" s="166">
        <v>6</v>
      </c>
      <c r="M30" s="169">
        <f t="shared" ref="M30:M37" si="1">L30/K30*1</f>
        <v>1</v>
      </c>
      <c r="N30" s="143" t="s">
        <v>511</v>
      </c>
      <c r="O30" s="143" t="s">
        <v>522</v>
      </c>
      <c r="P30" s="10">
        <v>132</v>
      </c>
      <c r="Q30" s="143" t="s">
        <v>523</v>
      </c>
      <c r="R30" s="143" t="s">
        <v>769</v>
      </c>
    </row>
    <row r="31" spans="1:18" s="3" customFormat="1" ht="87" hidden="1" customHeight="1" x14ac:dyDescent="0.3">
      <c r="A31" s="316"/>
      <c r="B31" s="316"/>
      <c r="C31" s="317"/>
      <c r="D31" s="148" t="s">
        <v>408</v>
      </c>
      <c r="E31" s="149" t="s">
        <v>407</v>
      </c>
      <c r="F31" s="148">
        <v>1</v>
      </c>
      <c r="G31" s="148" t="s">
        <v>406</v>
      </c>
      <c r="H31" s="148" t="s">
        <v>405</v>
      </c>
      <c r="I31" s="317"/>
      <c r="J31" s="297"/>
      <c r="K31" s="157">
        <v>0.4</v>
      </c>
      <c r="L31" s="166">
        <v>0.4</v>
      </c>
      <c r="M31" s="169">
        <f t="shared" si="1"/>
        <v>1</v>
      </c>
      <c r="N31" s="143" t="s">
        <v>511</v>
      </c>
      <c r="O31" s="143" t="s">
        <v>522</v>
      </c>
      <c r="P31" s="143">
        <v>134</v>
      </c>
      <c r="Q31" s="143" t="s">
        <v>524</v>
      </c>
      <c r="R31" s="143" t="s">
        <v>585</v>
      </c>
    </row>
    <row r="32" spans="1:18" s="3" customFormat="1" ht="7.5" hidden="1" customHeight="1" x14ac:dyDescent="0.3">
      <c r="A32" s="316"/>
      <c r="B32" s="316"/>
      <c r="C32" s="317" t="s">
        <v>404</v>
      </c>
      <c r="D32" s="148" t="s">
        <v>403</v>
      </c>
      <c r="E32" s="148">
        <v>8</v>
      </c>
      <c r="F32" s="148">
        <v>12</v>
      </c>
      <c r="G32" s="148" t="s">
        <v>402</v>
      </c>
      <c r="H32" s="148" t="s">
        <v>401</v>
      </c>
      <c r="I32" s="317" t="s">
        <v>400</v>
      </c>
      <c r="J32" s="296" t="s">
        <v>400</v>
      </c>
      <c r="K32" s="157">
        <v>0.4</v>
      </c>
      <c r="L32" s="166">
        <v>0.4</v>
      </c>
      <c r="M32" s="169">
        <f t="shared" si="1"/>
        <v>1</v>
      </c>
      <c r="N32" s="143" t="s">
        <v>514</v>
      </c>
      <c r="O32" s="143" t="s">
        <v>525</v>
      </c>
      <c r="P32" s="10">
        <v>186</v>
      </c>
      <c r="Q32" s="143" t="s">
        <v>526</v>
      </c>
      <c r="R32" s="143" t="s">
        <v>586</v>
      </c>
    </row>
    <row r="33" spans="1:22" s="3" customFormat="1" ht="104.25" customHeight="1" x14ac:dyDescent="0.3">
      <c r="A33" s="316"/>
      <c r="B33" s="316"/>
      <c r="C33" s="317"/>
      <c r="D33" s="148" t="s">
        <v>399</v>
      </c>
      <c r="E33" s="148" t="s">
        <v>384</v>
      </c>
      <c r="F33" s="148">
        <v>1</v>
      </c>
      <c r="G33" s="148" t="s">
        <v>398</v>
      </c>
      <c r="H33" s="148" t="s">
        <v>397</v>
      </c>
      <c r="I33" s="317"/>
      <c r="J33" s="297"/>
      <c r="K33" s="157">
        <v>0.4</v>
      </c>
      <c r="L33" s="166" t="s">
        <v>38</v>
      </c>
      <c r="M33" s="172" t="s">
        <v>38</v>
      </c>
      <c r="N33" s="143" t="s">
        <v>514</v>
      </c>
      <c r="O33" s="143" t="s">
        <v>525</v>
      </c>
      <c r="P33" s="10">
        <v>186</v>
      </c>
      <c r="Q33" s="143" t="s">
        <v>526</v>
      </c>
      <c r="R33" s="143" t="s">
        <v>770</v>
      </c>
    </row>
    <row r="34" spans="1:22" s="3" customFormat="1" ht="111" hidden="1" customHeight="1" x14ac:dyDescent="0.3">
      <c r="A34" s="316"/>
      <c r="B34" s="316" t="s">
        <v>396</v>
      </c>
      <c r="C34" s="317" t="s">
        <v>395</v>
      </c>
      <c r="D34" s="148" t="s">
        <v>394</v>
      </c>
      <c r="E34" s="148" t="s">
        <v>384</v>
      </c>
      <c r="F34" s="148">
        <v>1</v>
      </c>
      <c r="G34" s="148" t="s">
        <v>393</v>
      </c>
      <c r="H34" s="148" t="s">
        <v>392</v>
      </c>
      <c r="I34" s="317" t="s">
        <v>391</v>
      </c>
      <c r="J34" s="296" t="s">
        <v>391</v>
      </c>
      <c r="K34" s="157">
        <v>0.4</v>
      </c>
      <c r="L34" s="166">
        <v>0.2</v>
      </c>
      <c r="M34" s="161">
        <f>L34/K34</f>
        <v>0.5</v>
      </c>
      <c r="N34" s="143" t="s">
        <v>508</v>
      </c>
      <c r="O34" s="143" t="s">
        <v>509</v>
      </c>
      <c r="P34" s="10">
        <v>226</v>
      </c>
      <c r="Q34" s="143" t="s">
        <v>510</v>
      </c>
      <c r="R34" s="143" t="s">
        <v>708</v>
      </c>
    </row>
    <row r="35" spans="1:22" s="3" customFormat="1" ht="90" hidden="1" customHeight="1" x14ac:dyDescent="0.3">
      <c r="A35" s="316"/>
      <c r="B35" s="316"/>
      <c r="C35" s="317"/>
      <c r="D35" s="148" t="s">
        <v>390</v>
      </c>
      <c r="E35" s="148" t="s">
        <v>384</v>
      </c>
      <c r="F35" s="148">
        <v>1</v>
      </c>
      <c r="G35" s="148" t="s">
        <v>389</v>
      </c>
      <c r="H35" s="148" t="s">
        <v>388</v>
      </c>
      <c r="I35" s="317"/>
      <c r="J35" s="297"/>
      <c r="K35" s="173">
        <v>10</v>
      </c>
      <c r="L35" s="166">
        <v>10</v>
      </c>
      <c r="M35" s="155">
        <f t="shared" si="1"/>
        <v>1</v>
      </c>
      <c r="N35" s="143" t="s">
        <v>785</v>
      </c>
      <c r="O35" s="143" t="s">
        <v>771</v>
      </c>
      <c r="P35" s="143">
        <v>157</v>
      </c>
      <c r="Q35" s="146" t="s">
        <v>772</v>
      </c>
      <c r="R35" s="143" t="s">
        <v>786</v>
      </c>
    </row>
    <row r="36" spans="1:22" s="3" customFormat="1" ht="117.75" hidden="1" customHeight="1" x14ac:dyDescent="0.3">
      <c r="A36" s="316"/>
      <c r="B36" s="316" t="s">
        <v>387</v>
      </c>
      <c r="C36" s="317" t="s">
        <v>386</v>
      </c>
      <c r="D36" s="148" t="s">
        <v>385</v>
      </c>
      <c r="E36" s="148" t="s">
        <v>384</v>
      </c>
      <c r="F36" s="148">
        <v>1</v>
      </c>
      <c r="G36" s="148" t="s">
        <v>372</v>
      </c>
      <c r="H36" s="148" t="s">
        <v>383</v>
      </c>
      <c r="I36" s="317" t="s">
        <v>363</v>
      </c>
      <c r="J36" s="296" t="s">
        <v>363</v>
      </c>
      <c r="K36" s="173">
        <v>10</v>
      </c>
      <c r="L36" s="166">
        <v>10</v>
      </c>
      <c r="M36" s="155">
        <f t="shared" si="1"/>
        <v>1</v>
      </c>
      <c r="N36" s="143" t="s">
        <v>638</v>
      </c>
      <c r="O36" s="143" t="s">
        <v>637</v>
      </c>
      <c r="P36" s="143" t="s">
        <v>635</v>
      </c>
      <c r="Q36" s="143" t="s">
        <v>634</v>
      </c>
      <c r="R36" s="143" t="s">
        <v>787</v>
      </c>
    </row>
    <row r="37" spans="1:22" s="3" customFormat="1" ht="93" hidden="1" customHeight="1" x14ac:dyDescent="0.3">
      <c r="A37" s="316"/>
      <c r="B37" s="316"/>
      <c r="C37" s="317"/>
      <c r="D37" s="334" t="s">
        <v>382</v>
      </c>
      <c r="E37" s="298">
        <v>0.2</v>
      </c>
      <c r="F37" s="298">
        <v>0.8</v>
      </c>
      <c r="G37" s="298" t="s">
        <v>372</v>
      </c>
      <c r="H37" s="148" t="s">
        <v>381</v>
      </c>
      <c r="I37" s="317"/>
      <c r="J37" s="331"/>
      <c r="K37" s="336">
        <v>0.1</v>
      </c>
      <c r="L37" s="338">
        <v>0.1</v>
      </c>
      <c r="M37" s="326">
        <f t="shared" si="1"/>
        <v>1</v>
      </c>
      <c r="N37" s="143" t="s">
        <v>638</v>
      </c>
      <c r="O37" s="143" t="s">
        <v>637</v>
      </c>
      <c r="P37" s="143" t="s">
        <v>635</v>
      </c>
      <c r="Q37" s="143" t="s">
        <v>634</v>
      </c>
      <c r="R37" s="199" t="s">
        <v>799</v>
      </c>
    </row>
    <row r="38" spans="1:22" s="3" customFormat="1" ht="77.25" hidden="1" customHeight="1" x14ac:dyDescent="0.3">
      <c r="A38" s="316"/>
      <c r="B38" s="316"/>
      <c r="C38" s="317"/>
      <c r="D38" s="334"/>
      <c r="E38" s="299"/>
      <c r="F38" s="299"/>
      <c r="G38" s="299"/>
      <c r="H38" s="148" t="s">
        <v>380</v>
      </c>
      <c r="I38" s="317"/>
      <c r="J38" s="331"/>
      <c r="K38" s="337"/>
      <c r="L38" s="339"/>
      <c r="M38" s="327"/>
      <c r="N38" s="143" t="s">
        <v>514</v>
      </c>
      <c r="O38" s="143" t="s">
        <v>515</v>
      </c>
      <c r="P38" s="143">
        <v>190</v>
      </c>
      <c r="Q38" s="146" t="s">
        <v>516</v>
      </c>
      <c r="R38" s="201"/>
    </row>
    <row r="39" spans="1:22" s="3" customFormat="1" ht="81.75" hidden="1" customHeight="1" x14ac:dyDescent="0.3">
      <c r="A39" s="316"/>
      <c r="B39" s="316"/>
      <c r="C39" s="317"/>
      <c r="D39" s="148" t="s">
        <v>379</v>
      </c>
      <c r="E39" s="148">
        <v>1</v>
      </c>
      <c r="F39" s="148">
        <v>1</v>
      </c>
      <c r="G39" s="148" t="s">
        <v>378</v>
      </c>
      <c r="H39" s="148" t="s">
        <v>377</v>
      </c>
      <c r="I39" s="317"/>
      <c r="J39" s="297"/>
      <c r="K39" s="157">
        <v>0.6</v>
      </c>
      <c r="L39" s="166">
        <v>0.5</v>
      </c>
      <c r="M39" s="155">
        <f>L39/K39*1</f>
        <v>0.83333333333333337</v>
      </c>
      <c r="N39" s="143" t="s">
        <v>642</v>
      </c>
      <c r="O39" s="143" t="s">
        <v>709</v>
      </c>
      <c r="P39" s="143">
        <v>234</v>
      </c>
      <c r="Q39" s="146" t="s">
        <v>710</v>
      </c>
      <c r="R39" s="143" t="s">
        <v>773</v>
      </c>
    </row>
    <row r="40" spans="1:22" s="3" customFormat="1" ht="90" hidden="1" customHeight="1" x14ac:dyDescent="0.3">
      <c r="A40" s="316" t="s">
        <v>376</v>
      </c>
      <c r="B40" s="316" t="s">
        <v>375</v>
      </c>
      <c r="C40" s="317" t="s">
        <v>374</v>
      </c>
      <c r="D40" s="317" t="s">
        <v>373</v>
      </c>
      <c r="E40" s="317">
        <v>1</v>
      </c>
      <c r="F40" s="317">
        <v>1</v>
      </c>
      <c r="G40" s="298" t="s">
        <v>372</v>
      </c>
      <c r="H40" s="165" t="s">
        <v>371</v>
      </c>
      <c r="I40" s="318" t="s">
        <v>363</v>
      </c>
      <c r="J40" s="298" t="s">
        <v>363</v>
      </c>
      <c r="K40" s="340">
        <v>0.6</v>
      </c>
      <c r="L40" s="324">
        <v>0.6</v>
      </c>
      <c r="M40" s="326">
        <f>L40/K40*1</f>
        <v>1</v>
      </c>
      <c r="N40" s="143" t="s">
        <v>643</v>
      </c>
      <c r="O40" s="143" t="s">
        <v>641</v>
      </c>
      <c r="P40" s="143" t="s">
        <v>754</v>
      </c>
      <c r="Q40" s="143" t="s">
        <v>639</v>
      </c>
      <c r="R40" s="199" t="s">
        <v>651</v>
      </c>
    </row>
    <row r="41" spans="1:22" s="3" customFormat="1" ht="128.25" hidden="1" customHeight="1" x14ac:dyDescent="0.3">
      <c r="A41" s="316"/>
      <c r="B41" s="316"/>
      <c r="C41" s="317"/>
      <c r="D41" s="317"/>
      <c r="E41" s="317"/>
      <c r="F41" s="317"/>
      <c r="G41" s="299"/>
      <c r="H41" s="148" t="s">
        <v>370</v>
      </c>
      <c r="I41" s="318"/>
      <c r="J41" s="299"/>
      <c r="K41" s="341"/>
      <c r="L41" s="325"/>
      <c r="M41" s="327"/>
      <c r="N41" s="143" t="s">
        <v>643</v>
      </c>
      <c r="O41" s="143" t="s">
        <v>725</v>
      </c>
      <c r="P41" s="143" t="s">
        <v>753</v>
      </c>
      <c r="Q41" s="143" t="s">
        <v>639</v>
      </c>
      <c r="R41" s="201"/>
    </row>
    <row r="42" spans="1:22" s="3" customFormat="1" ht="145.5" hidden="1" customHeight="1" x14ac:dyDescent="0.3">
      <c r="A42" s="316"/>
      <c r="B42" s="316"/>
      <c r="C42" s="317" t="s">
        <v>369</v>
      </c>
      <c r="D42" s="148" t="s">
        <v>368</v>
      </c>
      <c r="E42" s="148" t="s">
        <v>367</v>
      </c>
      <c r="F42" s="148" t="s">
        <v>366</v>
      </c>
      <c r="G42" s="298" t="s">
        <v>365</v>
      </c>
      <c r="H42" s="148" t="s">
        <v>364</v>
      </c>
      <c r="I42" s="318" t="s">
        <v>363</v>
      </c>
      <c r="J42" s="298" t="s">
        <v>363</v>
      </c>
      <c r="K42" s="157">
        <v>1</v>
      </c>
      <c r="L42" s="166">
        <v>1</v>
      </c>
      <c r="M42" s="155">
        <f t="shared" ref="M42:M47" si="2">L42/K42*1</f>
        <v>1</v>
      </c>
      <c r="N42" s="143" t="s">
        <v>643</v>
      </c>
      <c r="O42" s="143" t="s">
        <v>641</v>
      </c>
      <c r="P42" s="143" t="s">
        <v>752</v>
      </c>
      <c r="Q42" s="143" t="s">
        <v>639</v>
      </c>
      <c r="R42" s="144" t="s">
        <v>800</v>
      </c>
    </row>
    <row r="43" spans="1:22" s="3" customFormat="1" ht="113.25" customHeight="1" x14ac:dyDescent="0.3">
      <c r="A43" s="316"/>
      <c r="B43" s="316"/>
      <c r="C43" s="317"/>
      <c r="D43" s="148" t="s">
        <v>339</v>
      </c>
      <c r="E43" s="148" t="s">
        <v>145</v>
      </c>
      <c r="F43" s="148">
        <v>3</v>
      </c>
      <c r="G43" s="299"/>
      <c r="H43" s="148" t="s">
        <v>362</v>
      </c>
      <c r="I43" s="318"/>
      <c r="J43" s="299"/>
      <c r="K43" s="157">
        <v>1</v>
      </c>
      <c r="L43" s="166" t="s">
        <v>38</v>
      </c>
      <c r="M43" s="174" t="s">
        <v>38</v>
      </c>
      <c r="N43" s="143" t="s">
        <v>529</v>
      </c>
      <c r="O43" s="143" t="s">
        <v>530</v>
      </c>
      <c r="P43" s="10">
        <v>250</v>
      </c>
      <c r="Q43" s="143" t="s">
        <v>531</v>
      </c>
      <c r="R43" s="143" t="s">
        <v>774</v>
      </c>
    </row>
    <row r="44" spans="1:22" s="3" customFormat="1" ht="87" hidden="1" customHeight="1" x14ac:dyDescent="0.3">
      <c r="A44" s="316"/>
      <c r="B44" s="316"/>
      <c r="C44" s="148" t="s">
        <v>361</v>
      </c>
      <c r="D44" s="148" t="s">
        <v>360</v>
      </c>
      <c r="E44" s="148">
        <v>4</v>
      </c>
      <c r="F44" s="148">
        <v>10</v>
      </c>
      <c r="G44" s="148" t="s">
        <v>325</v>
      </c>
      <c r="H44" s="148" t="s">
        <v>359</v>
      </c>
      <c r="I44" s="148" t="s">
        <v>358</v>
      </c>
      <c r="J44" s="148" t="s">
        <v>358</v>
      </c>
      <c r="K44" s="157">
        <v>20</v>
      </c>
      <c r="L44" s="166">
        <v>20</v>
      </c>
      <c r="M44" s="155">
        <f t="shared" si="2"/>
        <v>1</v>
      </c>
      <c r="N44" s="143" t="s">
        <v>514</v>
      </c>
      <c r="O44" s="143" t="s">
        <v>515</v>
      </c>
      <c r="P44" s="143">
        <v>190</v>
      </c>
      <c r="Q44" s="146" t="s">
        <v>516</v>
      </c>
      <c r="R44" s="39" t="s">
        <v>788</v>
      </c>
    </row>
    <row r="45" spans="1:22" s="3" customFormat="1" ht="74.25" hidden="1" customHeight="1" x14ac:dyDescent="0.3">
      <c r="A45" s="316"/>
      <c r="B45" s="316" t="s">
        <v>357</v>
      </c>
      <c r="C45" s="317" t="s">
        <v>356</v>
      </c>
      <c r="D45" s="148" t="s">
        <v>355</v>
      </c>
      <c r="E45" s="148">
        <v>1</v>
      </c>
      <c r="F45" s="148">
        <v>1</v>
      </c>
      <c r="G45" s="148" t="s">
        <v>354</v>
      </c>
      <c r="H45" s="148" t="s">
        <v>353</v>
      </c>
      <c r="I45" s="317" t="s">
        <v>352</v>
      </c>
      <c r="J45" s="296" t="s">
        <v>352</v>
      </c>
      <c r="K45" s="157">
        <v>13</v>
      </c>
      <c r="L45" s="166">
        <v>13</v>
      </c>
      <c r="M45" s="155">
        <f t="shared" si="2"/>
        <v>1</v>
      </c>
      <c r="N45" s="143" t="s">
        <v>514</v>
      </c>
      <c r="O45" s="143" t="s">
        <v>515</v>
      </c>
      <c r="P45" s="143">
        <v>190</v>
      </c>
      <c r="Q45" s="146" t="s">
        <v>516</v>
      </c>
      <c r="R45" s="146" t="s">
        <v>775</v>
      </c>
      <c r="S45" s="143"/>
      <c r="T45" s="143"/>
      <c r="U45" s="143"/>
      <c r="V45" s="146"/>
    </row>
    <row r="46" spans="1:22" s="3" customFormat="1" ht="84.75" hidden="1" customHeight="1" x14ac:dyDescent="0.3">
      <c r="A46" s="316"/>
      <c r="B46" s="316"/>
      <c r="C46" s="317"/>
      <c r="D46" s="148" t="s">
        <v>351</v>
      </c>
      <c r="E46" s="148">
        <v>25</v>
      </c>
      <c r="F46" s="148"/>
      <c r="G46" s="148" t="s">
        <v>346</v>
      </c>
      <c r="H46" s="148" t="s">
        <v>350</v>
      </c>
      <c r="I46" s="317"/>
      <c r="J46" s="297"/>
      <c r="K46" s="157">
        <v>1</v>
      </c>
      <c r="L46" s="166">
        <v>3</v>
      </c>
      <c r="M46" s="155">
        <f t="shared" si="2"/>
        <v>3</v>
      </c>
      <c r="N46" s="143" t="s">
        <v>514</v>
      </c>
      <c r="O46" s="143" t="s">
        <v>515</v>
      </c>
      <c r="P46" s="143">
        <v>190</v>
      </c>
      <c r="Q46" s="146" t="s">
        <v>516</v>
      </c>
      <c r="R46" s="143" t="s">
        <v>757</v>
      </c>
      <c r="S46" s="143"/>
      <c r="T46" s="143"/>
      <c r="U46" s="143"/>
      <c r="V46" s="146"/>
    </row>
    <row r="47" spans="1:22" s="3" customFormat="1" ht="51" hidden="1" customHeight="1" x14ac:dyDescent="0.3">
      <c r="A47" s="316"/>
      <c r="B47" s="316" t="s">
        <v>349</v>
      </c>
      <c r="C47" s="317" t="s">
        <v>348</v>
      </c>
      <c r="D47" s="317" t="s">
        <v>347</v>
      </c>
      <c r="E47" s="317">
        <v>13</v>
      </c>
      <c r="F47" s="317">
        <v>13</v>
      </c>
      <c r="G47" s="296" t="s">
        <v>346</v>
      </c>
      <c r="H47" s="148" t="s">
        <v>345</v>
      </c>
      <c r="I47" s="317" t="s">
        <v>344</v>
      </c>
      <c r="J47" s="296" t="s">
        <v>344</v>
      </c>
      <c r="K47" s="322">
        <v>13</v>
      </c>
      <c r="L47" s="324">
        <v>13</v>
      </c>
      <c r="M47" s="326">
        <f t="shared" si="2"/>
        <v>1</v>
      </c>
      <c r="N47" s="143" t="s">
        <v>514</v>
      </c>
      <c r="O47" s="143" t="s">
        <v>515</v>
      </c>
      <c r="P47" s="143">
        <v>190</v>
      </c>
      <c r="Q47" s="146" t="s">
        <v>516</v>
      </c>
      <c r="R47" s="199" t="s">
        <v>796</v>
      </c>
    </row>
    <row r="48" spans="1:22" s="3" customFormat="1" ht="71.25" hidden="1" customHeight="1" x14ac:dyDescent="0.3">
      <c r="A48" s="316"/>
      <c r="B48" s="316"/>
      <c r="C48" s="317"/>
      <c r="D48" s="317"/>
      <c r="E48" s="317"/>
      <c r="F48" s="317"/>
      <c r="G48" s="331"/>
      <c r="H48" s="148" t="s">
        <v>343</v>
      </c>
      <c r="I48" s="317"/>
      <c r="J48" s="331"/>
      <c r="K48" s="348"/>
      <c r="L48" s="335"/>
      <c r="M48" s="330"/>
      <c r="N48" s="143" t="s">
        <v>511</v>
      </c>
      <c r="O48" s="143" t="s">
        <v>512</v>
      </c>
      <c r="P48" s="143">
        <v>157</v>
      </c>
      <c r="Q48" s="146" t="s">
        <v>513</v>
      </c>
      <c r="R48" s="200"/>
    </row>
    <row r="49" spans="1:18" s="3" customFormat="1" ht="71.25" hidden="1" customHeight="1" x14ac:dyDescent="0.3">
      <c r="A49" s="316"/>
      <c r="B49" s="316"/>
      <c r="C49" s="317"/>
      <c r="D49" s="317"/>
      <c r="E49" s="317"/>
      <c r="F49" s="317"/>
      <c r="G49" s="331"/>
      <c r="H49" s="148" t="s">
        <v>342</v>
      </c>
      <c r="I49" s="317"/>
      <c r="J49" s="331"/>
      <c r="K49" s="348"/>
      <c r="L49" s="335"/>
      <c r="M49" s="330"/>
      <c r="N49" s="143" t="s">
        <v>514</v>
      </c>
      <c r="O49" s="143" t="s">
        <v>515</v>
      </c>
      <c r="P49" s="143">
        <v>190</v>
      </c>
      <c r="Q49" s="146" t="s">
        <v>516</v>
      </c>
      <c r="R49" s="200"/>
    </row>
    <row r="50" spans="1:18" s="3" customFormat="1" ht="33.75" hidden="1" customHeight="1" x14ac:dyDescent="0.3">
      <c r="A50" s="316"/>
      <c r="B50" s="316"/>
      <c r="C50" s="317"/>
      <c r="D50" s="317"/>
      <c r="E50" s="317"/>
      <c r="F50" s="317"/>
      <c r="G50" s="331"/>
      <c r="H50" s="148" t="s">
        <v>341</v>
      </c>
      <c r="I50" s="317"/>
      <c r="J50" s="331"/>
      <c r="K50" s="348"/>
      <c r="L50" s="335"/>
      <c r="M50" s="330"/>
      <c r="N50" s="143" t="s">
        <v>514</v>
      </c>
      <c r="O50" s="143" t="s">
        <v>515</v>
      </c>
      <c r="P50" s="143">
        <v>190</v>
      </c>
      <c r="Q50" s="146" t="s">
        <v>516</v>
      </c>
      <c r="R50" s="200"/>
    </row>
    <row r="51" spans="1:18" s="3" customFormat="1" ht="71.25" hidden="1" customHeight="1" x14ac:dyDescent="0.3">
      <c r="A51" s="316"/>
      <c r="B51" s="316"/>
      <c r="C51" s="317"/>
      <c r="D51" s="317"/>
      <c r="E51" s="317"/>
      <c r="F51" s="317"/>
      <c r="G51" s="297"/>
      <c r="H51" s="165" t="s">
        <v>340</v>
      </c>
      <c r="I51" s="317"/>
      <c r="J51" s="331"/>
      <c r="K51" s="323"/>
      <c r="L51" s="325"/>
      <c r="M51" s="327"/>
      <c r="N51" s="143" t="s">
        <v>514</v>
      </c>
      <c r="O51" s="143" t="s">
        <v>515</v>
      </c>
      <c r="P51" s="143">
        <v>190</v>
      </c>
      <c r="Q51" s="146" t="s">
        <v>516</v>
      </c>
      <c r="R51" s="201"/>
    </row>
    <row r="52" spans="1:18" s="3" customFormat="1" ht="75" customHeight="1" x14ac:dyDescent="0.3">
      <c r="A52" s="316"/>
      <c r="B52" s="316"/>
      <c r="C52" s="317"/>
      <c r="D52" s="317" t="s">
        <v>339</v>
      </c>
      <c r="E52" s="148" t="s">
        <v>145</v>
      </c>
      <c r="F52" s="148">
        <v>3</v>
      </c>
      <c r="G52" s="296" t="s">
        <v>338</v>
      </c>
      <c r="H52" s="148" t="s">
        <v>337</v>
      </c>
      <c r="I52" s="317"/>
      <c r="J52" s="331"/>
      <c r="K52" s="322">
        <v>1</v>
      </c>
      <c r="L52" s="324" t="s">
        <v>38</v>
      </c>
      <c r="M52" s="342" t="s">
        <v>38</v>
      </c>
      <c r="N52" s="143" t="s">
        <v>643</v>
      </c>
      <c r="O52" s="143" t="s">
        <v>641</v>
      </c>
      <c r="P52" s="143" t="s">
        <v>640</v>
      </c>
      <c r="Q52" s="143" t="s">
        <v>639</v>
      </c>
      <c r="R52" s="199" t="s">
        <v>652</v>
      </c>
    </row>
    <row r="53" spans="1:18" s="3" customFormat="1" ht="63.75" customHeight="1" x14ac:dyDescent="0.3">
      <c r="A53" s="316"/>
      <c r="B53" s="316"/>
      <c r="C53" s="317"/>
      <c r="D53" s="317"/>
      <c r="E53" s="148"/>
      <c r="F53" s="148"/>
      <c r="G53" s="297"/>
      <c r="H53" s="148" t="s">
        <v>336</v>
      </c>
      <c r="I53" s="317"/>
      <c r="J53" s="297"/>
      <c r="K53" s="323"/>
      <c r="L53" s="325"/>
      <c r="M53" s="343"/>
      <c r="N53" s="143" t="s">
        <v>647</v>
      </c>
      <c r="O53" s="143" t="s">
        <v>646</v>
      </c>
      <c r="P53" s="143" t="s">
        <v>645</v>
      </c>
      <c r="Q53" s="143" t="s">
        <v>644</v>
      </c>
      <c r="R53" s="201"/>
    </row>
    <row r="54" spans="1:18" s="3" customFormat="1" ht="70.5" hidden="1" customHeight="1" x14ac:dyDescent="0.3">
      <c r="A54" s="316"/>
      <c r="B54" s="316"/>
      <c r="C54" s="148" t="s">
        <v>335</v>
      </c>
      <c r="D54" s="148" t="s">
        <v>334</v>
      </c>
      <c r="E54" s="148">
        <v>8</v>
      </c>
      <c r="F54" s="148">
        <v>12</v>
      </c>
      <c r="G54" s="148" t="s">
        <v>333</v>
      </c>
      <c r="H54" s="148" t="s">
        <v>332</v>
      </c>
      <c r="I54" s="148" t="s">
        <v>331</v>
      </c>
      <c r="J54" s="148" t="s">
        <v>331</v>
      </c>
      <c r="K54" s="148">
        <v>10</v>
      </c>
      <c r="L54" s="156">
        <v>10</v>
      </c>
      <c r="M54" s="169">
        <f>L54/K54*1</f>
        <v>1</v>
      </c>
      <c r="N54" s="143" t="s">
        <v>514</v>
      </c>
      <c r="O54" s="143" t="s">
        <v>515</v>
      </c>
      <c r="P54" s="143" t="s">
        <v>653</v>
      </c>
      <c r="Q54" s="146" t="s">
        <v>654</v>
      </c>
      <c r="R54" s="39" t="s">
        <v>741</v>
      </c>
    </row>
    <row r="55" spans="1:18" s="3" customFormat="1" ht="78.75" hidden="1" customHeight="1" x14ac:dyDescent="0.3">
      <c r="A55" s="366" t="s">
        <v>153</v>
      </c>
      <c r="B55" s="316" t="s">
        <v>330</v>
      </c>
      <c r="C55" s="317" t="s">
        <v>329</v>
      </c>
      <c r="D55" s="148" t="s">
        <v>328</v>
      </c>
      <c r="E55" s="148">
        <v>20</v>
      </c>
      <c r="F55" s="148">
        <v>54</v>
      </c>
      <c r="G55" s="148" t="s">
        <v>325</v>
      </c>
      <c r="H55" s="165" t="s">
        <v>327</v>
      </c>
      <c r="I55" s="317" t="s">
        <v>285</v>
      </c>
      <c r="J55" s="296" t="s">
        <v>285</v>
      </c>
      <c r="K55" s="148" t="s">
        <v>705</v>
      </c>
      <c r="L55" s="156" t="s">
        <v>705</v>
      </c>
      <c r="M55" s="175">
        <v>1</v>
      </c>
      <c r="N55" s="143" t="s">
        <v>505</v>
      </c>
      <c r="O55" s="143" t="s">
        <v>506</v>
      </c>
      <c r="P55" s="10">
        <v>73</v>
      </c>
      <c r="Q55" s="143" t="s">
        <v>507</v>
      </c>
      <c r="R55" s="143" t="s">
        <v>789</v>
      </c>
    </row>
    <row r="56" spans="1:18" s="3" customFormat="1" ht="93.75" hidden="1" customHeight="1" x14ac:dyDescent="0.3">
      <c r="A56" s="367"/>
      <c r="B56" s="316"/>
      <c r="C56" s="317"/>
      <c r="D56" s="148" t="s">
        <v>326</v>
      </c>
      <c r="E56" s="148">
        <v>20</v>
      </c>
      <c r="F56" s="148">
        <v>54</v>
      </c>
      <c r="G56" s="148" t="s">
        <v>325</v>
      </c>
      <c r="H56" s="165" t="s">
        <v>324</v>
      </c>
      <c r="I56" s="317"/>
      <c r="J56" s="297"/>
      <c r="K56" s="148">
        <v>3</v>
      </c>
      <c r="L56" s="156">
        <v>35</v>
      </c>
      <c r="M56" s="169">
        <f>L56/K56*1</f>
        <v>11.666666666666666</v>
      </c>
      <c r="N56" s="143" t="s">
        <v>505</v>
      </c>
      <c r="O56" s="143" t="s">
        <v>506</v>
      </c>
      <c r="P56" s="10">
        <v>73</v>
      </c>
      <c r="Q56" s="143" t="s">
        <v>507</v>
      </c>
      <c r="R56" s="143" t="s">
        <v>736</v>
      </c>
    </row>
    <row r="57" spans="1:18" s="3" customFormat="1" ht="131.25" customHeight="1" x14ac:dyDescent="0.3">
      <c r="A57" s="367"/>
      <c r="B57" s="316"/>
      <c r="C57" s="317" t="s">
        <v>323</v>
      </c>
      <c r="D57" s="148" t="s">
        <v>322</v>
      </c>
      <c r="E57" s="148" t="s">
        <v>321</v>
      </c>
      <c r="F57" s="148" t="s">
        <v>320</v>
      </c>
      <c r="G57" s="148" t="s">
        <v>319</v>
      </c>
      <c r="H57" s="157" t="s">
        <v>318</v>
      </c>
      <c r="I57" s="317" t="s">
        <v>294</v>
      </c>
      <c r="J57" s="296" t="s">
        <v>294</v>
      </c>
      <c r="K57" s="148">
        <v>5</v>
      </c>
      <c r="L57" s="156" t="s">
        <v>38</v>
      </c>
      <c r="M57" s="176" t="s">
        <v>38</v>
      </c>
      <c r="N57" s="143" t="s">
        <v>505</v>
      </c>
      <c r="O57" s="143" t="s">
        <v>506</v>
      </c>
      <c r="P57" s="10">
        <v>73</v>
      </c>
      <c r="Q57" s="143" t="s">
        <v>507</v>
      </c>
      <c r="R57" s="143" t="s">
        <v>587</v>
      </c>
    </row>
    <row r="58" spans="1:18" s="3" customFormat="1" ht="157.5" hidden="1" customHeight="1" x14ac:dyDescent="0.3">
      <c r="A58" s="367"/>
      <c r="B58" s="316"/>
      <c r="C58" s="317"/>
      <c r="D58" s="148" t="s">
        <v>317</v>
      </c>
      <c r="E58" s="148" t="s">
        <v>145</v>
      </c>
      <c r="F58" s="148">
        <v>3</v>
      </c>
      <c r="G58" s="148" t="s">
        <v>316</v>
      </c>
      <c r="H58" s="148" t="s">
        <v>315</v>
      </c>
      <c r="I58" s="317"/>
      <c r="J58" s="331"/>
      <c r="K58" s="148">
        <v>1</v>
      </c>
      <c r="L58" s="156">
        <v>1</v>
      </c>
      <c r="M58" s="169">
        <f>L58/K58*1</f>
        <v>1</v>
      </c>
      <c r="N58" s="143" t="s">
        <v>505</v>
      </c>
      <c r="O58" s="143" t="s">
        <v>506</v>
      </c>
      <c r="P58" s="10">
        <v>73</v>
      </c>
      <c r="Q58" s="143" t="s">
        <v>507</v>
      </c>
      <c r="R58" s="144" t="s">
        <v>731</v>
      </c>
    </row>
    <row r="59" spans="1:18" s="3" customFormat="1" ht="63.75" hidden="1" customHeight="1" x14ac:dyDescent="0.3">
      <c r="A59" s="367"/>
      <c r="B59" s="316"/>
      <c r="C59" s="317"/>
      <c r="D59" s="317" t="s">
        <v>314</v>
      </c>
      <c r="E59" s="148">
        <v>1</v>
      </c>
      <c r="F59" s="148">
        <v>5</v>
      </c>
      <c r="G59" s="296" t="s">
        <v>313</v>
      </c>
      <c r="H59" s="165" t="s">
        <v>312</v>
      </c>
      <c r="I59" s="317"/>
      <c r="J59" s="331"/>
      <c r="K59" s="296">
        <v>1</v>
      </c>
      <c r="L59" s="344">
        <v>4</v>
      </c>
      <c r="M59" s="332">
        <f>L59/K59*1</f>
        <v>4</v>
      </c>
      <c r="N59" s="143" t="s">
        <v>505</v>
      </c>
      <c r="O59" s="143" t="s">
        <v>506</v>
      </c>
      <c r="P59" s="10">
        <v>73</v>
      </c>
      <c r="Q59" s="143" t="s">
        <v>507</v>
      </c>
      <c r="R59" s="199" t="s">
        <v>588</v>
      </c>
    </row>
    <row r="60" spans="1:18" s="3" customFormat="1" ht="114" hidden="1" customHeight="1" x14ac:dyDescent="0.3">
      <c r="A60" s="367"/>
      <c r="B60" s="316"/>
      <c r="C60" s="317"/>
      <c r="D60" s="317"/>
      <c r="E60" s="148"/>
      <c r="F60" s="148"/>
      <c r="G60" s="297"/>
      <c r="H60" s="165" t="s">
        <v>311</v>
      </c>
      <c r="I60" s="317"/>
      <c r="J60" s="331"/>
      <c r="K60" s="297"/>
      <c r="L60" s="345"/>
      <c r="M60" s="333"/>
      <c r="N60" s="143" t="s">
        <v>505</v>
      </c>
      <c r="O60" s="143" t="s">
        <v>506</v>
      </c>
      <c r="P60" s="10">
        <v>73</v>
      </c>
      <c r="Q60" s="143" t="s">
        <v>507</v>
      </c>
      <c r="R60" s="201"/>
    </row>
    <row r="61" spans="1:18" s="3" customFormat="1" ht="96" hidden="1" customHeight="1" x14ac:dyDescent="0.3">
      <c r="A61" s="367"/>
      <c r="B61" s="316"/>
      <c r="C61" s="317"/>
      <c r="D61" s="148" t="s">
        <v>310</v>
      </c>
      <c r="E61" s="148">
        <v>1</v>
      </c>
      <c r="F61" s="148">
        <v>1</v>
      </c>
      <c r="G61" s="148" t="s">
        <v>309</v>
      </c>
      <c r="H61" s="165" t="s">
        <v>308</v>
      </c>
      <c r="I61" s="317"/>
      <c r="J61" s="331"/>
      <c r="K61" s="148">
        <v>10</v>
      </c>
      <c r="L61" s="156">
        <v>10</v>
      </c>
      <c r="M61" s="169">
        <f>L61/K61*1</f>
        <v>1</v>
      </c>
      <c r="N61" s="143" t="s">
        <v>505</v>
      </c>
      <c r="O61" s="143" t="s">
        <v>506</v>
      </c>
      <c r="P61" s="10">
        <v>73</v>
      </c>
      <c r="Q61" s="143" t="s">
        <v>507</v>
      </c>
      <c r="R61" s="143" t="s">
        <v>734</v>
      </c>
    </row>
    <row r="62" spans="1:18" s="3" customFormat="1" ht="84.75" hidden="1" customHeight="1" x14ac:dyDescent="0.3">
      <c r="A62" s="367"/>
      <c r="B62" s="316"/>
      <c r="C62" s="317"/>
      <c r="D62" s="148" t="s">
        <v>307</v>
      </c>
      <c r="E62" s="148" t="s">
        <v>145</v>
      </c>
      <c r="F62" s="148">
        <v>3</v>
      </c>
      <c r="G62" s="148" t="s">
        <v>306</v>
      </c>
      <c r="H62" s="165" t="s">
        <v>305</v>
      </c>
      <c r="I62" s="317"/>
      <c r="J62" s="297"/>
      <c r="K62" s="148">
        <v>1</v>
      </c>
      <c r="L62" s="156">
        <v>1</v>
      </c>
      <c r="M62" s="169">
        <v>1</v>
      </c>
      <c r="N62" s="143" t="s">
        <v>505</v>
      </c>
      <c r="O62" s="143" t="s">
        <v>506</v>
      </c>
      <c r="P62" s="10">
        <v>73</v>
      </c>
      <c r="Q62" s="143" t="s">
        <v>507</v>
      </c>
      <c r="R62" s="143" t="s">
        <v>589</v>
      </c>
    </row>
    <row r="63" spans="1:18" s="3" customFormat="1" ht="67.5" hidden="1" customHeight="1" x14ac:dyDescent="0.3">
      <c r="A63" s="367"/>
      <c r="B63" s="316"/>
      <c r="C63" s="317" t="s">
        <v>304</v>
      </c>
      <c r="D63" s="317" t="s">
        <v>303</v>
      </c>
      <c r="E63" s="318">
        <v>0.2</v>
      </c>
      <c r="F63" s="318">
        <v>0.7</v>
      </c>
      <c r="G63" s="298" t="s">
        <v>302</v>
      </c>
      <c r="H63" s="165" t="s">
        <v>301</v>
      </c>
      <c r="I63" s="318" t="s">
        <v>294</v>
      </c>
      <c r="J63" s="298" t="s">
        <v>294</v>
      </c>
      <c r="K63" s="296">
        <v>10</v>
      </c>
      <c r="L63" s="344">
        <v>10</v>
      </c>
      <c r="M63" s="332">
        <f>L63/K63*1</f>
        <v>1</v>
      </c>
      <c r="N63" s="143" t="s">
        <v>532</v>
      </c>
      <c r="O63" s="143" t="s">
        <v>533</v>
      </c>
      <c r="P63" s="10">
        <v>91</v>
      </c>
      <c r="Q63" s="143" t="s">
        <v>534</v>
      </c>
      <c r="R63" s="199" t="s">
        <v>735</v>
      </c>
    </row>
    <row r="64" spans="1:18" s="3" customFormat="1" ht="85.5" hidden="1" customHeight="1" x14ac:dyDescent="0.3">
      <c r="A64" s="367"/>
      <c r="B64" s="316"/>
      <c r="C64" s="317"/>
      <c r="D64" s="317"/>
      <c r="E64" s="318"/>
      <c r="F64" s="318"/>
      <c r="G64" s="328"/>
      <c r="H64" s="148" t="s">
        <v>300</v>
      </c>
      <c r="I64" s="318"/>
      <c r="J64" s="328"/>
      <c r="K64" s="331"/>
      <c r="L64" s="346"/>
      <c r="M64" s="347"/>
      <c r="N64" s="143" t="s">
        <v>532</v>
      </c>
      <c r="O64" s="143" t="s">
        <v>533</v>
      </c>
      <c r="P64" s="10">
        <v>91</v>
      </c>
      <c r="Q64" s="143" t="s">
        <v>534</v>
      </c>
      <c r="R64" s="200"/>
    </row>
    <row r="65" spans="1:18" s="3" customFormat="1" ht="85.5" hidden="1" customHeight="1" x14ac:dyDescent="0.3">
      <c r="A65" s="367"/>
      <c r="B65" s="316"/>
      <c r="C65" s="317"/>
      <c r="D65" s="317"/>
      <c r="E65" s="318"/>
      <c r="F65" s="318"/>
      <c r="G65" s="299"/>
      <c r="H65" s="148" t="s">
        <v>299</v>
      </c>
      <c r="I65" s="318"/>
      <c r="J65" s="299"/>
      <c r="K65" s="297"/>
      <c r="L65" s="345"/>
      <c r="M65" s="333"/>
      <c r="N65" s="143" t="s">
        <v>532</v>
      </c>
      <c r="O65" s="143" t="s">
        <v>533</v>
      </c>
      <c r="P65" s="10">
        <v>91</v>
      </c>
      <c r="Q65" s="143" t="s">
        <v>534</v>
      </c>
      <c r="R65" s="201"/>
    </row>
    <row r="66" spans="1:18" s="3" customFormat="1" ht="41.25" hidden="1" customHeight="1" x14ac:dyDescent="0.3">
      <c r="A66" s="367"/>
      <c r="B66" s="316"/>
      <c r="C66" s="317" t="s">
        <v>298</v>
      </c>
      <c r="D66" s="317" t="s">
        <v>297</v>
      </c>
      <c r="E66" s="149">
        <v>0.2</v>
      </c>
      <c r="F66" s="149">
        <v>0.6</v>
      </c>
      <c r="G66" s="298" t="s">
        <v>296</v>
      </c>
      <c r="H66" s="148" t="s">
        <v>295</v>
      </c>
      <c r="I66" s="318" t="s">
        <v>294</v>
      </c>
      <c r="J66" s="298" t="s">
        <v>294</v>
      </c>
      <c r="K66" s="296">
        <v>11</v>
      </c>
      <c r="L66" s="344">
        <v>11</v>
      </c>
      <c r="M66" s="332">
        <f>L66/K66*1</f>
        <v>1</v>
      </c>
      <c r="N66" s="143" t="s">
        <v>505</v>
      </c>
      <c r="O66" s="143" t="s">
        <v>506</v>
      </c>
      <c r="P66" s="10">
        <v>73</v>
      </c>
      <c r="Q66" s="143" t="s">
        <v>507</v>
      </c>
      <c r="R66" s="199" t="s">
        <v>590</v>
      </c>
    </row>
    <row r="67" spans="1:18" s="3" customFormat="1" ht="114" hidden="1" customHeight="1" x14ac:dyDescent="0.3">
      <c r="A67" s="367"/>
      <c r="B67" s="316"/>
      <c r="C67" s="317"/>
      <c r="D67" s="317"/>
      <c r="E67" s="149"/>
      <c r="F67" s="149"/>
      <c r="G67" s="299"/>
      <c r="H67" s="165" t="s">
        <v>293</v>
      </c>
      <c r="I67" s="318"/>
      <c r="J67" s="328"/>
      <c r="K67" s="297"/>
      <c r="L67" s="345"/>
      <c r="M67" s="333"/>
      <c r="N67" s="143" t="s">
        <v>505</v>
      </c>
      <c r="O67" s="143" t="s">
        <v>506</v>
      </c>
      <c r="P67" s="10">
        <v>73</v>
      </c>
      <c r="Q67" s="143" t="s">
        <v>507</v>
      </c>
      <c r="R67" s="201"/>
    </row>
    <row r="68" spans="1:18" s="3" customFormat="1" ht="52.5" hidden="1" customHeight="1" x14ac:dyDescent="0.3">
      <c r="A68" s="367"/>
      <c r="B68" s="316"/>
      <c r="C68" s="317"/>
      <c r="D68" s="148" t="s">
        <v>292</v>
      </c>
      <c r="E68" s="177">
        <v>36</v>
      </c>
      <c r="F68" s="177">
        <v>113</v>
      </c>
      <c r="G68" s="177" t="s">
        <v>291</v>
      </c>
      <c r="H68" s="165" t="s">
        <v>290</v>
      </c>
      <c r="I68" s="318"/>
      <c r="J68" s="299"/>
      <c r="K68" s="148">
        <v>0.5</v>
      </c>
      <c r="L68" s="156">
        <v>0.5</v>
      </c>
      <c r="M68" s="169">
        <v>1</v>
      </c>
      <c r="N68" s="143" t="s">
        <v>505</v>
      </c>
      <c r="O68" s="143" t="s">
        <v>506</v>
      </c>
      <c r="P68" s="10">
        <v>73</v>
      </c>
      <c r="Q68" s="143" t="s">
        <v>507</v>
      </c>
      <c r="R68" s="144" t="s">
        <v>591</v>
      </c>
    </row>
    <row r="69" spans="1:18" s="3" customFormat="1" ht="51" hidden="1" customHeight="1" x14ac:dyDescent="0.3">
      <c r="A69" s="367"/>
      <c r="B69" s="316"/>
      <c r="C69" s="317" t="s">
        <v>289</v>
      </c>
      <c r="D69" s="317" t="s">
        <v>288</v>
      </c>
      <c r="E69" s="148">
        <v>1</v>
      </c>
      <c r="F69" s="148">
        <v>1</v>
      </c>
      <c r="G69" s="296" t="s">
        <v>287</v>
      </c>
      <c r="H69" s="165" t="s">
        <v>286</v>
      </c>
      <c r="I69" s="317" t="s">
        <v>285</v>
      </c>
      <c r="J69" s="296" t="s">
        <v>285</v>
      </c>
      <c r="K69" s="320">
        <v>0.09</v>
      </c>
      <c r="L69" s="320">
        <v>0.09</v>
      </c>
      <c r="M69" s="332">
        <v>1</v>
      </c>
      <c r="N69" s="143" t="s">
        <v>535</v>
      </c>
      <c r="O69" s="143" t="s">
        <v>536</v>
      </c>
      <c r="P69" s="10">
        <v>57</v>
      </c>
      <c r="Q69" s="143" t="s">
        <v>537</v>
      </c>
      <c r="R69" s="199" t="s">
        <v>592</v>
      </c>
    </row>
    <row r="70" spans="1:18" s="3" customFormat="1" ht="40.5" hidden="1" customHeight="1" x14ac:dyDescent="0.3">
      <c r="A70" s="367"/>
      <c r="B70" s="316"/>
      <c r="C70" s="317"/>
      <c r="D70" s="317"/>
      <c r="E70" s="148"/>
      <c r="F70" s="148"/>
      <c r="G70" s="297"/>
      <c r="H70" s="148" t="s">
        <v>284</v>
      </c>
      <c r="I70" s="317"/>
      <c r="J70" s="297"/>
      <c r="K70" s="321"/>
      <c r="L70" s="321"/>
      <c r="M70" s="333"/>
      <c r="N70" s="143" t="s">
        <v>535</v>
      </c>
      <c r="O70" s="143" t="s">
        <v>536</v>
      </c>
      <c r="P70" s="10">
        <v>57</v>
      </c>
      <c r="Q70" s="143" t="s">
        <v>537</v>
      </c>
      <c r="R70" s="201"/>
    </row>
    <row r="71" spans="1:18" s="3" customFormat="1" ht="74.25" customHeight="1" x14ac:dyDescent="0.3">
      <c r="A71" s="367"/>
      <c r="B71" s="316" t="s">
        <v>283</v>
      </c>
      <c r="C71" s="317" t="s">
        <v>282</v>
      </c>
      <c r="D71" s="317" t="s">
        <v>281</v>
      </c>
      <c r="E71" s="149"/>
      <c r="F71" s="149"/>
      <c r="G71" s="298" t="s">
        <v>280</v>
      </c>
      <c r="H71" s="148" t="s">
        <v>279</v>
      </c>
      <c r="I71" s="318" t="s">
        <v>251</v>
      </c>
      <c r="J71" s="298" t="s">
        <v>251</v>
      </c>
      <c r="K71" s="320">
        <v>0.09</v>
      </c>
      <c r="L71" s="320" t="s">
        <v>38</v>
      </c>
      <c r="M71" s="350" t="s">
        <v>38</v>
      </c>
      <c r="N71" s="17"/>
      <c r="O71" s="143" t="s">
        <v>536</v>
      </c>
      <c r="P71" s="10">
        <v>57</v>
      </c>
      <c r="Q71" s="146" t="s">
        <v>513</v>
      </c>
      <c r="R71" s="199" t="s">
        <v>744</v>
      </c>
    </row>
    <row r="72" spans="1:18" s="3" customFormat="1" ht="40.5" customHeight="1" x14ac:dyDescent="0.3">
      <c r="A72" s="367"/>
      <c r="B72" s="316"/>
      <c r="C72" s="317"/>
      <c r="D72" s="317"/>
      <c r="E72" s="149">
        <v>0.32</v>
      </c>
      <c r="F72" s="149">
        <v>95</v>
      </c>
      <c r="G72" s="328"/>
      <c r="H72" s="148" t="s">
        <v>278</v>
      </c>
      <c r="I72" s="318"/>
      <c r="J72" s="328"/>
      <c r="K72" s="329"/>
      <c r="L72" s="329"/>
      <c r="M72" s="351"/>
      <c r="N72" s="143" t="s">
        <v>511</v>
      </c>
      <c r="O72" s="143" t="s">
        <v>512</v>
      </c>
      <c r="P72" s="143">
        <v>57</v>
      </c>
      <c r="Q72" s="146" t="s">
        <v>513</v>
      </c>
      <c r="R72" s="200"/>
    </row>
    <row r="73" spans="1:18" s="3" customFormat="1" ht="73.5" customHeight="1" x14ac:dyDescent="0.3">
      <c r="A73" s="367"/>
      <c r="B73" s="316"/>
      <c r="C73" s="317"/>
      <c r="D73" s="317"/>
      <c r="E73" s="149"/>
      <c r="F73" s="149"/>
      <c r="G73" s="299"/>
      <c r="H73" s="148" t="s">
        <v>277</v>
      </c>
      <c r="I73" s="318"/>
      <c r="J73" s="328"/>
      <c r="K73" s="321"/>
      <c r="L73" s="321"/>
      <c r="M73" s="352"/>
      <c r="N73" s="143" t="s">
        <v>511</v>
      </c>
      <c r="O73" s="143" t="s">
        <v>522</v>
      </c>
      <c r="P73" s="143">
        <v>134</v>
      </c>
      <c r="Q73" s="143" t="s">
        <v>524</v>
      </c>
      <c r="R73" s="201"/>
    </row>
    <row r="74" spans="1:18" s="3" customFormat="1" ht="151.5" customHeight="1" x14ac:dyDescent="0.3">
      <c r="A74" s="367"/>
      <c r="B74" s="316"/>
      <c r="C74" s="317"/>
      <c r="D74" s="148" t="s">
        <v>276</v>
      </c>
      <c r="E74" s="148">
        <v>14</v>
      </c>
      <c r="F74" s="148">
        <v>14</v>
      </c>
      <c r="G74" s="148" t="s">
        <v>275</v>
      </c>
      <c r="H74" s="148" t="s">
        <v>274</v>
      </c>
      <c r="I74" s="318"/>
      <c r="J74" s="328"/>
      <c r="K74" s="156" t="s">
        <v>706</v>
      </c>
      <c r="L74" s="178" t="s">
        <v>38</v>
      </c>
      <c r="M74" s="179" t="s">
        <v>38</v>
      </c>
      <c r="N74" s="143" t="s">
        <v>511</v>
      </c>
      <c r="O74" s="143" t="s">
        <v>512</v>
      </c>
      <c r="P74" s="143">
        <v>154</v>
      </c>
      <c r="Q74" s="143" t="s">
        <v>569</v>
      </c>
      <c r="R74" s="143" t="s">
        <v>593</v>
      </c>
    </row>
    <row r="75" spans="1:18" s="3" customFormat="1" ht="75.75" hidden="1" customHeight="1" x14ac:dyDescent="0.3">
      <c r="A75" s="367"/>
      <c r="B75" s="316"/>
      <c r="C75" s="317"/>
      <c r="D75" s="148" t="s">
        <v>273</v>
      </c>
      <c r="E75" s="153">
        <v>0.25</v>
      </c>
      <c r="F75" s="153">
        <v>0.7</v>
      </c>
      <c r="G75" s="149" t="s">
        <v>272</v>
      </c>
      <c r="H75" s="148" t="s">
        <v>271</v>
      </c>
      <c r="I75" s="318"/>
      <c r="J75" s="299"/>
      <c r="K75" s="156">
        <v>1</v>
      </c>
      <c r="L75" s="156">
        <v>1</v>
      </c>
      <c r="M75" s="169">
        <v>1</v>
      </c>
      <c r="N75" s="143" t="s">
        <v>511</v>
      </c>
      <c r="O75" s="143" t="s">
        <v>512</v>
      </c>
      <c r="P75" s="143">
        <v>154</v>
      </c>
      <c r="Q75" s="143" t="s">
        <v>569</v>
      </c>
      <c r="R75" s="146" t="s">
        <v>594</v>
      </c>
    </row>
    <row r="76" spans="1:18" s="3" customFormat="1" ht="99.75" hidden="1" customHeight="1" x14ac:dyDescent="0.3">
      <c r="A76" s="367"/>
      <c r="B76" s="316"/>
      <c r="C76" s="317" t="s">
        <v>270</v>
      </c>
      <c r="D76" s="148" t="s">
        <v>269</v>
      </c>
      <c r="E76" s="148" t="s">
        <v>268</v>
      </c>
      <c r="F76" s="148" t="s">
        <v>267</v>
      </c>
      <c r="G76" s="148" t="s">
        <v>266</v>
      </c>
      <c r="H76" s="148" t="s">
        <v>265</v>
      </c>
      <c r="I76" s="317" t="s">
        <v>251</v>
      </c>
      <c r="J76" s="296" t="s">
        <v>251</v>
      </c>
      <c r="K76" s="156">
        <v>1</v>
      </c>
      <c r="L76" s="156">
        <v>1</v>
      </c>
      <c r="M76" s="169">
        <v>1</v>
      </c>
      <c r="N76" s="143" t="s">
        <v>511</v>
      </c>
      <c r="O76" s="143" t="s">
        <v>568</v>
      </c>
      <c r="P76" s="143">
        <v>162</v>
      </c>
      <c r="Q76" s="143" t="s">
        <v>567</v>
      </c>
      <c r="R76" s="143" t="s">
        <v>745</v>
      </c>
    </row>
    <row r="77" spans="1:18" s="3" customFormat="1" ht="73.5" hidden="1" customHeight="1" x14ac:dyDescent="0.3">
      <c r="A77" s="367"/>
      <c r="B77" s="316"/>
      <c r="C77" s="317"/>
      <c r="D77" s="148" t="s">
        <v>264</v>
      </c>
      <c r="E77" s="148">
        <v>1</v>
      </c>
      <c r="F77" s="148">
        <v>1</v>
      </c>
      <c r="G77" s="148" t="s">
        <v>263</v>
      </c>
      <c r="H77" s="148" t="s">
        <v>262</v>
      </c>
      <c r="I77" s="317"/>
      <c r="J77" s="331"/>
      <c r="K77" s="156">
        <v>1</v>
      </c>
      <c r="L77" s="156">
        <v>1</v>
      </c>
      <c r="M77" s="169">
        <f>L77/K77*1</f>
        <v>1</v>
      </c>
      <c r="N77" s="143" t="s">
        <v>566</v>
      </c>
      <c r="O77" s="143" t="s">
        <v>565</v>
      </c>
      <c r="P77" s="143">
        <v>247</v>
      </c>
      <c r="Q77" s="143" t="s">
        <v>564</v>
      </c>
      <c r="R77" s="143" t="s">
        <v>595</v>
      </c>
    </row>
    <row r="78" spans="1:18" s="3" customFormat="1" ht="71.25" hidden="1" customHeight="1" x14ac:dyDescent="0.3">
      <c r="A78" s="367"/>
      <c r="B78" s="316"/>
      <c r="C78" s="317"/>
      <c r="D78" s="317" t="s">
        <v>261</v>
      </c>
      <c r="E78" s="148">
        <v>1</v>
      </c>
      <c r="F78" s="148">
        <v>2</v>
      </c>
      <c r="G78" s="296" t="s">
        <v>218</v>
      </c>
      <c r="H78" s="148" t="s">
        <v>260</v>
      </c>
      <c r="I78" s="317"/>
      <c r="J78" s="331"/>
      <c r="K78" s="320">
        <v>1</v>
      </c>
      <c r="L78" s="320">
        <v>0.5</v>
      </c>
      <c r="M78" s="319">
        <f>L78/K78</f>
        <v>0.5</v>
      </c>
      <c r="N78" s="143" t="s">
        <v>511</v>
      </c>
      <c r="O78" s="143" t="s">
        <v>512</v>
      </c>
      <c r="P78" s="10">
        <v>57</v>
      </c>
      <c r="Q78" s="146" t="s">
        <v>513</v>
      </c>
      <c r="R78" s="199" t="s">
        <v>596</v>
      </c>
    </row>
    <row r="79" spans="1:18" s="3" customFormat="1" ht="76.5" hidden="1" customHeight="1" x14ac:dyDescent="0.3">
      <c r="A79" s="367"/>
      <c r="B79" s="316"/>
      <c r="C79" s="317"/>
      <c r="D79" s="317"/>
      <c r="E79" s="148"/>
      <c r="F79" s="148"/>
      <c r="G79" s="297"/>
      <c r="H79" s="148" t="s">
        <v>259</v>
      </c>
      <c r="I79" s="317"/>
      <c r="J79" s="331"/>
      <c r="K79" s="321"/>
      <c r="L79" s="321"/>
      <c r="M79" s="319"/>
      <c r="N79" s="143" t="s">
        <v>511</v>
      </c>
      <c r="O79" s="143" t="s">
        <v>512</v>
      </c>
      <c r="P79" s="143">
        <v>157</v>
      </c>
      <c r="Q79" s="146" t="s">
        <v>513</v>
      </c>
      <c r="R79" s="201"/>
    </row>
    <row r="80" spans="1:18" s="3" customFormat="1" ht="114" hidden="1" customHeight="1" x14ac:dyDescent="0.3">
      <c r="A80" s="367"/>
      <c r="B80" s="316"/>
      <c r="C80" s="317"/>
      <c r="D80" s="148" t="s">
        <v>258</v>
      </c>
      <c r="E80" s="149">
        <v>1</v>
      </c>
      <c r="F80" s="149">
        <v>1</v>
      </c>
      <c r="G80" s="148" t="s">
        <v>257</v>
      </c>
      <c r="H80" s="148" t="s">
        <v>256</v>
      </c>
      <c r="I80" s="317"/>
      <c r="J80" s="297"/>
      <c r="K80" s="156">
        <v>1</v>
      </c>
      <c r="L80" s="156">
        <v>1</v>
      </c>
      <c r="M80" s="169">
        <f>L80/K80*1</f>
        <v>1</v>
      </c>
      <c r="N80" s="143" t="s">
        <v>511</v>
      </c>
      <c r="O80" s="143" t="s">
        <v>512</v>
      </c>
      <c r="P80" s="143">
        <v>157</v>
      </c>
      <c r="Q80" s="146" t="s">
        <v>513</v>
      </c>
      <c r="R80" s="143" t="s">
        <v>797</v>
      </c>
    </row>
    <row r="81" spans="1:18" s="3" customFormat="1" ht="38.25" hidden="1" customHeight="1" x14ac:dyDescent="0.3">
      <c r="A81" s="367"/>
      <c r="B81" s="316"/>
      <c r="C81" s="317" t="s">
        <v>255</v>
      </c>
      <c r="D81" s="317" t="s">
        <v>254</v>
      </c>
      <c r="E81" s="157"/>
      <c r="F81" s="157"/>
      <c r="G81" s="296" t="s">
        <v>253</v>
      </c>
      <c r="H81" s="148" t="s">
        <v>252</v>
      </c>
      <c r="I81" s="317" t="s">
        <v>251</v>
      </c>
      <c r="J81" s="296" t="s">
        <v>251</v>
      </c>
      <c r="K81" s="344">
        <v>1</v>
      </c>
      <c r="L81" s="344">
        <v>1</v>
      </c>
      <c r="M81" s="353">
        <f>L81/K81</f>
        <v>1</v>
      </c>
      <c r="N81" s="199" t="s">
        <v>538</v>
      </c>
      <c r="O81" s="199" t="s">
        <v>539</v>
      </c>
      <c r="P81" s="199">
        <v>212</v>
      </c>
      <c r="Q81" s="199" t="s">
        <v>540</v>
      </c>
      <c r="R81" s="199" t="s">
        <v>597</v>
      </c>
    </row>
    <row r="82" spans="1:18" s="3" customFormat="1" ht="59.25" hidden="1" customHeight="1" x14ac:dyDescent="0.3">
      <c r="A82" s="367"/>
      <c r="B82" s="316"/>
      <c r="C82" s="317"/>
      <c r="D82" s="317"/>
      <c r="E82" s="157">
        <v>1</v>
      </c>
      <c r="F82" s="157">
        <v>1</v>
      </c>
      <c r="G82" s="331"/>
      <c r="H82" s="148" t="s">
        <v>855</v>
      </c>
      <c r="I82" s="317"/>
      <c r="J82" s="331"/>
      <c r="K82" s="346"/>
      <c r="L82" s="346"/>
      <c r="M82" s="354"/>
      <c r="N82" s="200"/>
      <c r="O82" s="200"/>
      <c r="P82" s="200"/>
      <c r="Q82" s="200"/>
      <c r="R82" s="200"/>
    </row>
    <row r="83" spans="1:18" s="3" customFormat="1" ht="85.5" hidden="1" customHeight="1" x14ac:dyDescent="0.3">
      <c r="A83" s="367"/>
      <c r="B83" s="316"/>
      <c r="C83" s="317"/>
      <c r="D83" s="317"/>
      <c r="E83" s="157"/>
      <c r="F83" s="157"/>
      <c r="G83" s="331"/>
      <c r="H83" s="156" t="s">
        <v>250</v>
      </c>
      <c r="I83" s="317"/>
      <c r="J83" s="331"/>
      <c r="K83" s="346"/>
      <c r="L83" s="346"/>
      <c r="M83" s="354"/>
      <c r="N83" s="200"/>
      <c r="O83" s="200"/>
      <c r="P83" s="200"/>
      <c r="Q83" s="200"/>
      <c r="R83" s="200"/>
    </row>
    <row r="84" spans="1:18" s="3" customFormat="1" ht="85.5" hidden="1" customHeight="1" x14ac:dyDescent="0.3">
      <c r="A84" s="367"/>
      <c r="B84" s="316"/>
      <c r="C84" s="317"/>
      <c r="D84" s="317"/>
      <c r="E84" s="157"/>
      <c r="F84" s="157"/>
      <c r="G84" s="297"/>
      <c r="H84" s="148" t="s">
        <v>249</v>
      </c>
      <c r="I84" s="317"/>
      <c r="J84" s="331"/>
      <c r="K84" s="345"/>
      <c r="L84" s="345"/>
      <c r="M84" s="355"/>
      <c r="N84" s="201"/>
      <c r="O84" s="201"/>
      <c r="P84" s="201"/>
      <c r="Q84" s="201"/>
      <c r="R84" s="201"/>
    </row>
    <row r="85" spans="1:18" s="3" customFormat="1" ht="78" hidden="1" customHeight="1" x14ac:dyDescent="0.3">
      <c r="A85" s="367"/>
      <c r="B85" s="316"/>
      <c r="C85" s="317"/>
      <c r="D85" s="148" t="s">
        <v>248</v>
      </c>
      <c r="E85" s="157">
        <v>1</v>
      </c>
      <c r="F85" s="157">
        <v>1</v>
      </c>
      <c r="G85" s="148" t="s">
        <v>247</v>
      </c>
      <c r="H85" s="148" t="s">
        <v>246</v>
      </c>
      <c r="I85" s="317"/>
      <c r="J85" s="297"/>
      <c r="K85" s="178">
        <v>0.1</v>
      </c>
      <c r="L85" s="156">
        <v>10</v>
      </c>
      <c r="M85" s="169">
        <f>L85*K85</f>
        <v>1</v>
      </c>
      <c r="N85" s="143" t="s">
        <v>511</v>
      </c>
      <c r="O85" s="143" t="s">
        <v>522</v>
      </c>
      <c r="P85" s="10">
        <v>135</v>
      </c>
      <c r="Q85" s="143" t="s">
        <v>541</v>
      </c>
      <c r="R85" s="143" t="s">
        <v>790</v>
      </c>
    </row>
    <row r="86" spans="1:18" s="3" customFormat="1" ht="41.25" hidden="1" customHeight="1" x14ac:dyDescent="0.3">
      <c r="A86" s="367"/>
      <c r="B86" s="316"/>
      <c r="C86" s="317" t="s">
        <v>245</v>
      </c>
      <c r="D86" s="317" t="s">
        <v>244</v>
      </c>
      <c r="E86" s="336">
        <v>0.3</v>
      </c>
      <c r="F86" s="336">
        <v>1</v>
      </c>
      <c r="G86" s="298" t="s">
        <v>243</v>
      </c>
      <c r="H86" s="148" t="s">
        <v>242</v>
      </c>
      <c r="I86" s="318" t="s">
        <v>228</v>
      </c>
      <c r="J86" s="298" t="s">
        <v>228</v>
      </c>
      <c r="K86" s="320">
        <v>0.3</v>
      </c>
      <c r="L86" s="320">
        <v>0.15</v>
      </c>
      <c r="M86" s="319">
        <f>L86/K86</f>
        <v>0.5</v>
      </c>
      <c r="N86" s="143" t="s">
        <v>511</v>
      </c>
      <c r="O86" s="143" t="s">
        <v>512</v>
      </c>
      <c r="P86" s="143">
        <v>157</v>
      </c>
      <c r="Q86" s="146" t="s">
        <v>513</v>
      </c>
      <c r="R86" s="199" t="s">
        <v>598</v>
      </c>
    </row>
    <row r="87" spans="1:18" s="3" customFormat="1" ht="85.5" hidden="1" customHeight="1" x14ac:dyDescent="0.3">
      <c r="A87" s="367"/>
      <c r="B87" s="316"/>
      <c r="C87" s="317"/>
      <c r="D87" s="317"/>
      <c r="E87" s="337"/>
      <c r="F87" s="337"/>
      <c r="G87" s="299"/>
      <c r="H87" s="148" t="s">
        <v>241</v>
      </c>
      <c r="I87" s="318"/>
      <c r="J87" s="328"/>
      <c r="K87" s="321"/>
      <c r="L87" s="321"/>
      <c r="M87" s="319"/>
      <c r="N87" s="143" t="s">
        <v>538</v>
      </c>
      <c r="O87" s="143" t="s">
        <v>539</v>
      </c>
      <c r="P87" s="143">
        <v>212</v>
      </c>
      <c r="Q87" s="143" t="s">
        <v>540</v>
      </c>
      <c r="R87" s="201"/>
    </row>
    <row r="88" spans="1:18" s="3" customFormat="1" ht="150.75" customHeight="1" x14ac:dyDescent="0.3">
      <c r="A88" s="367"/>
      <c r="B88" s="316"/>
      <c r="C88" s="317"/>
      <c r="D88" s="148" t="s">
        <v>240</v>
      </c>
      <c r="E88" s="153">
        <v>0.3</v>
      </c>
      <c r="F88" s="153">
        <v>1</v>
      </c>
      <c r="G88" s="149" t="s">
        <v>239</v>
      </c>
      <c r="H88" s="148" t="s">
        <v>238</v>
      </c>
      <c r="I88" s="318"/>
      <c r="J88" s="328"/>
      <c r="K88" s="178">
        <v>0.1</v>
      </c>
      <c r="L88" s="156">
        <v>0</v>
      </c>
      <c r="M88" s="176" t="s">
        <v>38</v>
      </c>
      <c r="N88" s="143" t="s">
        <v>511</v>
      </c>
      <c r="O88" s="143" t="s">
        <v>542</v>
      </c>
      <c r="P88" s="10">
        <v>149</v>
      </c>
      <c r="Q88" s="143" t="s">
        <v>543</v>
      </c>
      <c r="R88" s="144" t="s">
        <v>599</v>
      </c>
    </row>
    <row r="89" spans="1:18" s="3" customFormat="1" ht="51.75" hidden="1" customHeight="1" x14ac:dyDescent="0.3">
      <c r="A89" s="367"/>
      <c r="B89" s="316"/>
      <c r="C89" s="317"/>
      <c r="D89" s="317" t="s">
        <v>237</v>
      </c>
      <c r="E89" s="336">
        <v>0.3</v>
      </c>
      <c r="F89" s="336">
        <v>1</v>
      </c>
      <c r="G89" s="298" t="s">
        <v>236</v>
      </c>
      <c r="H89" s="148" t="s">
        <v>235</v>
      </c>
      <c r="I89" s="318"/>
      <c r="J89" s="328"/>
      <c r="K89" s="320">
        <v>0.1</v>
      </c>
      <c r="L89" s="320">
        <v>0.1</v>
      </c>
      <c r="M89" s="332">
        <f>L89/K89*1</f>
        <v>1</v>
      </c>
      <c r="N89" s="143" t="s">
        <v>511</v>
      </c>
      <c r="O89" s="143" t="s">
        <v>542</v>
      </c>
      <c r="P89" s="10">
        <v>149</v>
      </c>
      <c r="Q89" s="143" t="s">
        <v>543</v>
      </c>
      <c r="R89" s="199" t="s">
        <v>791</v>
      </c>
    </row>
    <row r="90" spans="1:18" s="3" customFormat="1" ht="85.5" hidden="1" customHeight="1" x14ac:dyDescent="0.3">
      <c r="A90" s="367"/>
      <c r="B90" s="316"/>
      <c r="C90" s="317"/>
      <c r="D90" s="317"/>
      <c r="E90" s="349"/>
      <c r="F90" s="349"/>
      <c r="G90" s="328"/>
      <c r="H90" s="148" t="s">
        <v>234</v>
      </c>
      <c r="I90" s="318"/>
      <c r="J90" s="328"/>
      <c r="K90" s="329"/>
      <c r="L90" s="329"/>
      <c r="M90" s="347"/>
      <c r="N90" s="143" t="s">
        <v>511</v>
      </c>
      <c r="O90" s="143" t="s">
        <v>542</v>
      </c>
      <c r="P90" s="10">
        <v>149</v>
      </c>
      <c r="Q90" s="143" t="s">
        <v>543</v>
      </c>
      <c r="R90" s="200"/>
    </row>
    <row r="91" spans="1:18" s="3" customFormat="1" ht="30" hidden="1" customHeight="1" x14ac:dyDescent="0.3">
      <c r="A91" s="367"/>
      <c r="B91" s="316"/>
      <c r="C91" s="317"/>
      <c r="D91" s="317"/>
      <c r="E91" s="337"/>
      <c r="F91" s="337"/>
      <c r="G91" s="299"/>
      <c r="H91" s="148" t="s">
        <v>233</v>
      </c>
      <c r="I91" s="318"/>
      <c r="J91" s="299"/>
      <c r="K91" s="321"/>
      <c r="L91" s="321"/>
      <c r="M91" s="333"/>
      <c r="N91" s="143" t="s">
        <v>511</v>
      </c>
      <c r="O91" s="143" t="s">
        <v>542</v>
      </c>
      <c r="P91" s="10">
        <v>149</v>
      </c>
      <c r="Q91" s="143" t="s">
        <v>543</v>
      </c>
      <c r="R91" s="201"/>
    </row>
    <row r="92" spans="1:18" s="9" customFormat="1" ht="75" hidden="1" customHeight="1" x14ac:dyDescent="0.3">
      <c r="A92" s="367"/>
      <c r="B92" s="316" t="s">
        <v>212</v>
      </c>
      <c r="C92" s="317" t="s">
        <v>232</v>
      </c>
      <c r="D92" s="356" t="s">
        <v>231</v>
      </c>
      <c r="E92" s="148">
        <v>1</v>
      </c>
      <c r="F92" s="148">
        <v>1</v>
      </c>
      <c r="G92" s="296" t="s">
        <v>230</v>
      </c>
      <c r="H92" s="148" t="s">
        <v>229</v>
      </c>
      <c r="I92" s="317" t="s">
        <v>228</v>
      </c>
      <c r="J92" s="296" t="s">
        <v>228</v>
      </c>
      <c r="K92" s="344">
        <v>0.6</v>
      </c>
      <c r="L92" s="344">
        <v>0.6</v>
      </c>
      <c r="M92" s="332">
        <f>L92/K92*1</f>
        <v>1</v>
      </c>
      <c r="N92" s="143" t="s">
        <v>511</v>
      </c>
      <c r="O92" s="143" t="s">
        <v>512</v>
      </c>
      <c r="P92" s="143" t="s">
        <v>813</v>
      </c>
      <c r="Q92" s="143" t="s">
        <v>812</v>
      </c>
      <c r="R92" s="199" t="s">
        <v>600</v>
      </c>
    </row>
    <row r="93" spans="1:18" s="9" customFormat="1" ht="81.75" hidden="1" customHeight="1" x14ac:dyDescent="0.3">
      <c r="A93" s="367"/>
      <c r="B93" s="316"/>
      <c r="C93" s="317"/>
      <c r="D93" s="356"/>
      <c r="E93" s="148"/>
      <c r="F93" s="148"/>
      <c r="G93" s="297"/>
      <c r="H93" s="148" t="s">
        <v>227</v>
      </c>
      <c r="I93" s="317"/>
      <c r="J93" s="297"/>
      <c r="K93" s="345"/>
      <c r="L93" s="345"/>
      <c r="M93" s="333"/>
      <c r="N93" s="143" t="s">
        <v>511</v>
      </c>
      <c r="O93" s="143" t="s">
        <v>512</v>
      </c>
      <c r="P93" s="143">
        <v>157</v>
      </c>
      <c r="Q93" s="143" t="s">
        <v>516</v>
      </c>
      <c r="R93" s="201"/>
    </row>
    <row r="94" spans="1:18" s="9" customFormat="1" ht="47.25" hidden="1" customHeight="1" x14ac:dyDescent="0.3">
      <c r="A94" s="367"/>
      <c r="B94" s="316"/>
      <c r="C94" s="317" t="s">
        <v>226</v>
      </c>
      <c r="D94" s="356" t="s">
        <v>225</v>
      </c>
      <c r="E94" s="148">
        <v>2</v>
      </c>
      <c r="F94" s="148">
        <v>5</v>
      </c>
      <c r="G94" s="296" t="s">
        <v>224</v>
      </c>
      <c r="H94" s="148" t="s">
        <v>223</v>
      </c>
      <c r="I94" s="317" t="s">
        <v>222</v>
      </c>
      <c r="J94" s="296" t="s">
        <v>222</v>
      </c>
      <c r="K94" s="344">
        <v>1</v>
      </c>
      <c r="L94" s="344">
        <v>1</v>
      </c>
      <c r="M94" s="332">
        <f>L94*K94*1</f>
        <v>1</v>
      </c>
      <c r="N94" s="143" t="s">
        <v>514</v>
      </c>
      <c r="O94" s="143" t="s">
        <v>515</v>
      </c>
      <c r="P94" s="143">
        <v>190</v>
      </c>
      <c r="Q94" s="143" t="s">
        <v>516</v>
      </c>
      <c r="R94" s="199" t="s">
        <v>749</v>
      </c>
    </row>
    <row r="95" spans="1:18" s="9" customFormat="1" ht="42.75" hidden="1" customHeight="1" x14ac:dyDescent="0.3">
      <c r="A95" s="367"/>
      <c r="B95" s="316"/>
      <c r="C95" s="317"/>
      <c r="D95" s="356"/>
      <c r="E95" s="148"/>
      <c r="F95" s="148"/>
      <c r="G95" s="297"/>
      <c r="H95" s="148" t="s">
        <v>221</v>
      </c>
      <c r="I95" s="317"/>
      <c r="J95" s="331"/>
      <c r="K95" s="345"/>
      <c r="L95" s="345"/>
      <c r="M95" s="333"/>
      <c r="N95" s="143" t="s">
        <v>514</v>
      </c>
      <c r="O95" s="143" t="s">
        <v>515</v>
      </c>
      <c r="P95" s="143">
        <v>190</v>
      </c>
      <c r="Q95" s="143" t="s">
        <v>516</v>
      </c>
      <c r="R95" s="201"/>
    </row>
    <row r="96" spans="1:18" s="9" customFormat="1" ht="81.75" customHeight="1" x14ac:dyDescent="0.3">
      <c r="A96" s="367"/>
      <c r="B96" s="316"/>
      <c r="C96" s="148" t="s">
        <v>220</v>
      </c>
      <c r="D96" s="165" t="s">
        <v>219</v>
      </c>
      <c r="E96" s="165" t="s">
        <v>145</v>
      </c>
      <c r="F96" s="165">
        <v>4</v>
      </c>
      <c r="G96" s="165" t="s">
        <v>218</v>
      </c>
      <c r="H96" s="148" t="s">
        <v>217</v>
      </c>
      <c r="I96" s="317"/>
      <c r="J96" s="331"/>
      <c r="K96" s="156">
        <v>12</v>
      </c>
      <c r="L96" s="156">
        <v>0</v>
      </c>
      <c r="M96" s="176" t="s">
        <v>38</v>
      </c>
      <c r="N96" s="143" t="s">
        <v>511</v>
      </c>
      <c r="O96" s="143" t="s">
        <v>661</v>
      </c>
      <c r="P96" s="143">
        <v>157</v>
      </c>
      <c r="Q96" s="146" t="s">
        <v>513</v>
      </c>
      <c r="R96" s="143" t="s">
        <v>601</v>
      </c>
    </row>
    <row r="97" spans="1:103" s="7" customFormat="1" ht="87.75" hidden="1" customHeight="1" x14ac:dyDescent="0.3">
      <c r="A97" s="367"/>
      <c r="B97" s="316"/>
      <c r="C97" s="148" t="s">
        <v>216</v>
      </c>
      <c r="D97" s="156" t="s">
        <v>215</v>
      </c>
      <c r="E97" s="148">
        <v>12</v>
      </c>
      <c r="F97" s="148">
        <v>12</v>
      </c>
      <c r="G97" s="148" t="s">
        <v>214</v>
      </c>
      <c r="H97" s="148" t="s">
        <v>213</v>
      </c>
      <c r="I97" s="317"/>
      <c r="J97" s="331"/>
      <c r="K97" s="156">
        <v>12</v>
      </c>
      <c r="L97" s="156">
        <v>11</v>
      </c>
      <c r="M97" s="169">
        <f>L97/K97*1</f>
        <v>0.91666666666666663</v>
      </c>
      <c r="N97" s="143" t="s">
        <v>511</v>
      </c>
      <c r="O97" s="143" t="s">
        <v>579</v>
      </c>
      <c r="P97" s="143">
        <v>139</v>
      </c>
      <c r="Q97" s="143" t="s">
        <v>578</v>
      </c>
      <c r="R97" s="143" t="s">
        <v>729</v>
      </c>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row>
    <row r="98" spans="1:103" s="9" customFormat="1" ht="45" hidden="1" customHeight="1" x14ac:dyDescent="0.3">
      <c r="A98" s="367"/>
      <c r="B98" s="316"/>
      <c r="C98" s="148" t="s">
        <v>211</v>
      </c>
      <c r="D98" s="165" t="s">
        <v>210</v>
      </c>
      <c r="E98" s="148">
        <v>12</v>
      </c>
      <c r="F98" s="148">
        <v>12</v>
      </c>
      <c r="G98" s="148" t="s">
        <v>209</v>
      </c>
      <c r="H98" s="148" t="s">
        <v>662</v>
      </c>
      <c r="I98" s="317"/>
      <c r="J98" s="331"/>
      <c r="K98" s="156">
        <v>12</v>
      </c>
      <c r="L98" s="156">
        <v>11</v>
      </c>
      <c r="M98" s="169">
        <f>L98/K98*1</f>
        <v>0.91666666666666663</v>
      </c>
      <c r="N98" s="143" t="s">
        <v>514</v>
      </c>
      <c r="O98" s="143" t="s">
        <v>658</v>
      </c>
      <c r="P98" s="143" t="s">
        <v>655</v>
      </c>
      <c r="Q98" s="143" t="s">
        <v>656</v>
      </c>
      <c r="R98" s="143" t="s">
        <v>751</v>
      </c>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row>
    <row r="99" spans="1:103" s="9" customFormat="1" ht="47.25" hidden="1" customHeight="1" x14ac:dyDescent="0.3">
      <c r="A99" s="367"/>
      <c r="B99" s="316"/>
      <c r="C99" s="317" t="s">
        <v>211</v>
      </c>
      <c r="D99" s="165" t="s">
        <v>210</v>
      </c>
      <c r="E99" s="148">
        <v>12</v>
      </c>
      <c r="F99" s="148">
        <v>12</v>
      </c>
      <c r="G99" s="148" t="s">
        <v>209</v>
      </c>
      <c r="H99" s="148" t="s">
        <v>208</v>
      </c>
      <c r="I99" s="317"/>
      <c r="J99" s="331"/>
      <c r="K99" s="156">
        <v>12</v>
      </c>
      <c r="L99" s="156">
        <v>11</v>
      </c>
      <c r="M99" s="169">
        <f t="shared" ref="M99" si="3">L99/K99*1</f>
        <v>0.91666666666666663</v>
      </c>
      <c r="N99" s="143" t="s">
        <v>660</v>
      </c>
      <c r="O99" s="143" t="s">
        <v>659</v>
      </c>
      <c r="P99" s="143" t="s">
        <v>657</v>
      </c>
      <c r="Q99" s="143" t="s">
        <v>656</v>
      </c>
      <c r="R99" s="143" t="s">
        <v>663</v>
      </c>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row>
    <row r="100" spans="1:103" s="9" customFormat="1" ht="111" customHeight="1" x14ac:dyDescent="0.3">
      <c r="A100" s="367"/>
      <c r="B100" s="316"/>
      <c r="C100" s="317"/>
      <c r="D100" s="165" t="s">
        <v>207</v>
      </c>
      <c r="E100" s="148">
        <v>12</v>
      </c>
      <c r="F100" s="148">
        <v>12</v>
      </c>
      <c r="G100" s="148" t="s">
        <v>206</v>
      </c>
      <c r="H100" s="148" t="s">
        <v>205</v>
      </c>
      <c r="I100" s="317"/>
      <c r="J100" s="297"/>
      <c r="K100" s="156">
        <v>1</v>
      </c>
      <c r="L100" s="156" t="s">
        <v>38</v>
      </c>
      <c r="M100" s="179" t="s">
        <v>38</v>
      </c>
      <c r="N100" s="143" t="s">
        <v>776</v>
      </c>
      <c r="O100" s="143" t="s">
        <v>777</v>
      </c>
      <c r="P100" s="143" t="s">
        <v>664</v>
      </c>
      <c r="Q100" s="143" t="s">
        <v>778</v>
      </c>
      <c r="R100" s="143" t="s">
        <v>602</v>
      </c>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row>
    <row r="101" spans="1:103" s="9" customFormat="1" ht="114" hidden="1" customHeight="1" x14ac:dyDescent="0.3">
      <c r="A101" s="367"/>
      <c r="B101" s="316"/>
      <c r="C101" s="317" t="s">
        <v>204</v>
      </c>
      <c r="D101" s="317" t="s">
        <v>203</v>
      </c>
      <c r="E101" s="317">
        <v>1</v>
      </c>
      <c r="F101" s="317">
        <v>1</v>
      </c>
      <c r="G101" s="296" t="s">
        <v>202</v>
      </c>
      <c r="H101" s="148" t="s">
        <v>201</v>
      </c>
      <c r="I101" s="317" t="s">
        <v>200</v>
      </c>
      <c r="J101" s="296" t="s">
        <v>200</v>
      </c>
      <c r="K101" s="344">
        <v>1</v>
      </c>
      <c r="L101" s="344">
        <v>1</v>
      </c>
      <c r="M101" s="332">
        <f>L101*K101*1</f>
        <v>1</v>
      </c>
      <c r="N101" s="143" t="s">
        <v>665</v>
      </c>
      <c r="O101" s="143" t="s">
        <v>668</v>
      </c>
      <c r="P101" s="143" t="s">
        <v>667</v>
      </c>
      <c r="Q101" s="143" t="s">
        <v>666</v>
      </c>
      <c r="R101" s="199" t="s">
        <v>750</v>
      </c>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row>
    <row r="102" spans="1:103" s="9" customFormat="1" ht="128.25" hidden="1" customHeight="1" x14ac:dyDescent="0.3">
      <c r="A102" s="367"/>
      <c r="B102" s="316"/>
      <c r="C102" s="317"/>
      <c r="D102" s="317"/>
      <c r="E102" s="317"/>
      <c r="F102" s="317"/>
      <c r="G102" s="331"/>
      <c r="H102" s="148" t="s">
        <v>199</v>
      </c>
      <c r="I102" s="317"/>
      <c r="J102" s="331"/>
      <c r="K102" s="346"/>
      <c r="L102" s="346"/>
      <c r="M102" s="347"/>
      <c r="N102" s="143" t="s">
        <v>628</v>
      </c>
      <c r="O102" s="143" t="s">
        <v>636</v>
      </c>
      <c r="P102" s="143" t="s">
        <v>626</v>
      </c>
      <c r="Q102" s="143" t="s">
        <v>670</v>
      </c>
      <c r="R102" s="200"/>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row>
    <row r="103" spans="1:103" s="9" customFormat="1" ht="81" hidden="1" customHeight="1" x14ac:dyDescent="0.3">
      <c r="A103" s="367"/>
      <c r="B103" s="316"/>
      <c r="C103" s="317"/>
      <c r="D103" s="317"/>
      <c r="E103" s="317"/>
      <c r="F103" s="317"/>
      <c r="G103" s="297"/>
      <c r="H103" s="148" t="s">
        <v>198</v>
      </c>
      <c r="I103" s="317"/>
      <c r="J103" s="297"/>
      <c r="K103" s="345"/>
      <c r="L103" s="345"/>
      <c r="M103" s="333"/>
      <c r="N103" s="143" t="s">
        <v>628</v>
      </c>
      <c r="O103" s="143" t="s">
        <v>636</v>
      </c>
      <c r="P103" s="143" t="s">
        <v>626</v>
      </c>
      <c r="Q103" s="143" t="s">
        <v>669</v>
      </c>
      <c r="R103" s="201"/>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row>
    <row r="104" spans="1:103" s="13" customFormat="1" ht="63" hidden="1" customHeight="1" x14ac:dyDescent="0.3">
      <c r="A104" s="367"/>
      <c r="B104" s="316" t="s">
        <v>197</v>
      </c>
      <c r="C104" s="317" t="s">
        <v>196</v>
      </c>
      <c r="D104" s="317" t="s">
        <v>195</v>
      </c>
      <c r="E104" s="148">
        <v>12</v>
      </c>
      <c r="F104" s="148">
        <v>12</v>
      </c>
      <c r="G104" s="296" t="s">
        <v>194</v>
      </c>
      <c r="H104" s="148" t="s">
        <v>193</v>
      </c>
      <c r="I104" s="317" t="s">
        <v>169</v>
      </c>
      <c r="J104" s="296" t="s">
        <v>169</v>
      </c>
      <c r="K104" s="344">
        <v>12</v>
      </c>
      <c r="L104" s="344">
        <v>6</v>
      </c>
      <c r="M104" s="357">
        <f>L104/K104</f>
        <v>0.5</v>
      </c>
      <c r="N104" s="143" t="s">
        <v>544</v>
      </c>
      <c r="O104" s="143" t="s">
        <v>545</v>
      </c>
      <c r="P104" s="143">
        <v>43</v>
      </c>
      <c r="Q104" s="143" t="s">
        <v>574</v>
      </c>
      <c r="R104" s="199" t="s">
        <v>743</v>
      </c>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row>
    <row r="105" spans="1:103" s="13" customFormat="1" ht="99.75" hidden="1" customHeight="1" x14ac:dyDescent="0.3">
      <c r="A105" s="367"/>
      <c r="B105" s="316"/>
      <c r="C105" s="317"/>
      <c r="D105" s="317"/>
      <c r="E105" s="148"/>
      <c r="F105" s="148"/>
      <c r="G105" s="297"/>
      <c r="H105" s="148" t="s">
        <v>192</v>
      </c>
      <c r="I105" s="317"/>
      <c r="J105" s="331"/>
      <c r="K105" s="345"/>
      <c r="L105" s="345"/>
      <c r="M105" s="357"/>
      <c r="N105" s="143" t="s">
        <v>572</v>
      </c>
      <c r="O105" s="143" t="s">
        <v>571</v>
      </c>
      <c r="P105" s="143">
        <v>180</v>
      </c>
      <c r="Q105" s="143" t="s">
        <v>570</v>
      </c>
      <c r="R105" s="201"/>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row>
    <row r="106" spans="1:103" s="13" customFormat="1" ht="132" hidden="1" customHeight="1" x14ac:dyDescent="0.3">
      <c r="A106" s="367"/>
      <c r="B106" s="316"/>
      <c r="C106" s="317"/>
      <c r="D106" s="148" t="s">
        <v>191</v>
      </c>
      <c r="E106" s="148">
        <v>25</v>
      </c>
      <c r="F106" s="148">
        <v>50</v>
      </c>
      <c r="G106" s="148" t="s">
        <v>190</v>
      </c>
      <c r="H106" s="148" t="s">
        <v>189</v>
      </c>
      <c r="I106" s="317"/>
      <c r="J106" s="331"/>
      <c r="K106" s="156">
        <v>5</v>
      </c>
      <c r="L106" s="156">
        <v>5</v>
      </c>
      <c r="M106" s="180">
        <f>L106/K106</f>
        <v>1</v>
      </c>
      <c r="N106" s="143" t="s">
        <v>544</v>
      </c>
      <c r="O106" s="143" t="s">
        <v>545</v>
      </c>
      <c r="P106" s="10">
        <v>45</v>
      </c>
      <c r="Q106" s="143" t="s">
        <v>546</v>
      </c>
      <c r="R106" s="143" t="s">
        <v>738</v>
      </c>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row>
    <row r="107" spans="1:103" s="13" customFormat="1" ht="40.5" hidden="1" customHeight="1" x14ac:dyDescent="0.3">
      <c r="A107" s="367"/>
      <c r="B107" s="316"/>
      <c r="C107" s="317"/>
      <c r="D107" s="148" t="s">
        <v>188</v>
      </c>
      <c r="E107" s="148">
        <v>40</v>
      </c>
      <c r="F107" s="148">
        <v>100</v>
      </c>
      <c r="G107" s="148" t="s">
        <v>187</v>
      </c>
      <c r="H107" s="148" t="s">
        <v>186</v>
      </c>
      <c r="I107" s="317"/>
      <c r="J107" s="331"/>
      <c r="K107" s="156">
        <v>1</v>
      </c>
      <c r="L107" s="156">
        <v>1</v>
      </c>
      <c r="M107" s="169">
        <f>L107/K107*1</f>
        <v>1</v>
      </c>
      <c r="N107" s="143" t="s">
        <v>544</v>
      </c>
      <c r="O107" s="143" t="s">
        <v>545</v>
      </c>
      <c r="P107" s="10">
        <v>45</v>
      </c>
      <c r="Q107" s="143" t="s">
        <v>546</v>
      </c>
      <c r="R107" s="143" t="s">
        <v>737</v>
      </c>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row>
    <row r="108" spans="1:103" s="13" customFormat="1" ht="42.75" hidden="1" customHeight="1" x14ac:dyDescent="0.3">
      <c r="A108" s="367"/>
      <c r="B108" s="316"/>
      <c r="C108" s="317"/>
      <c r="D108" s="148" t="s">
        <v>185</v>
      </c>
      <c r="E108" s="148">
        <v>20</v>
      </c>
      <c r="F108" s="148">
        <v>35</v>
      </c>
      <c r="G108" s="148" t="s">
        <v>184</v>
      </c>
      <c r="H108" s="148" t="s">
        <v>183</v>
      </c>
      <c r="I108" s="317"/>
      <c r="J108" s="331"/>
      <c r="K108" s="156">
        <v>1</v>
      </c>
      <c r="L108" s="156">
        <v>1</v>
      </c>
      <c r="M108" s="169">
        <f>L108/K108*1</f>
        <v>1</v>
      </c>
      <c r="N108" s="143" t="s">
        <v>544</v>
      </c>
      <c r="O108" s="143" t="s">
        <v>545</v>
      </c>
      <c r="P108" s="10">
        <v>45</v>
      </c>
      <c r="Q108" s="143" t="s">
        <v>546</v>
      </c>
      <c r="R108" s="143" t="s">
        <v>726</v>
      </c>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row>
    <row r="109" spans="1:103" s="13" customFormat="1" ht="91.5" customHeight="1" x14ac:dyDescent="0.3">
      <c r="A109" s="367"/>
      <c r="B109" s="316"/>
      <c r="C109" s="317"/>
      <c r="D109" s="317" t="s">
        <v>182</v>
      </c>
      <c r="E109" s="317">
        <v>1</v>
      </c>
      <c r="F109" s="317">
        <v>1</v>
      </c>
      <c r="G109" s="296" t="s">
        <v>181</v>
      </c>
      <c r="H109" s="148" t="s">
        <v>180</v>
      </c>
      <c r="I109" s="317"/>
      <c r="J109" s="331"/>
      <c r="K109" s="344">
        <v>1</v>
      </c>
      <c r="L109" s="344" t="s">
        <v>38</v>
      </c>
      <c r="M109" s="358" t="s">
        <v>38</v>
      </c>
      <c r="N109" s="143" t="s">
        <v>674</v>
      </c>
      <c r="O109" s="143" t="s">
        <v>673</v>
      </c>
      <c r="P109" s="143" t="s">
        <v>671</v>
      </c>
      <c r="Q109" s="143" t="s">
        <v>672</v>
      </c>
      <c r="R109" s="199" t="s">
        <v>648</v>
      </c>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row>
    <row r="110" spans="1:103" s="13" customFormat="1" ht="84.75" customHeight="1" x14ac:dyDescent="0.3">
      <c r="A110" s="367"/>
      <c r="B110" s="316"/>
      <c r="C110" s="317"/>
      <c r="D110" s="317"/>
      <c r="E110" s="317"/>
      <c r="F110" s="317"/>
      <c r="G110" s="297"/>
      <c r="H110" s="148" t="s">
        <v>179</v>
      </c>
      <c r="I110" s="317"/>
      <c r="J110" s="331"/>
      <c r="K110" s="345"/>
      <c r="L110" s="345"/>
      <c r="M110" s="359"/>
      <c r="N110" s="143" t="s">
        <v>678</v>
      </c>
      <c r="O110" s="143" t="s">
        <v>677</v>
      </c>
      <c r="P110" s="143" t="s">
        <v>676</v>
      </c>
      <c r="Q110" s="143" t="s">
        <v>675</v>
      </c>
      <c r="R110" s="201"/>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row>
    <row r="111" spans="1:103" s="13" customFormat="1" ht="99.75" hidden="1" customHeight="1" x14ac:dyDescent="0.3">
      <c r="A111" s="367"/>
      <c r="B111" s="316"/>
      <c r="C111" s="317"/>
      <c r="D111" s="148" t="s">
        <v>178</v>
      </c>
      <c r="E111" s="148">
        <v>1</v>
      </c>
      <c r="F111" s="148">
        <v>1</v>
      </c>
      <c r="G111" s="148" t="s">
        <v>177</v>
      </c>
      <c r="H111" s="148" t="s">
        <v>176</v>
      </c>
      <c r="I111" s="317"/>
      <c r="J111" s="331"/>
      <c r="K111" s="156">
        <v>1</v>
      </c>
      <c r="L111" s="156">
        <v>1</v>
      </c>
      <c r="M111" s="169">
        <v>1</v>
      </c>
      <c r="N111" s="143" t="s">
        <v>678</v>
      </c>
      <c r="O111" s="143" t="s">
        <v>681</v>
      </c>
      <c r="P111" s="143" t="s">
        <v>680</v>
      </c>
      <c r="Q111" s="143" t="s">
        <v>679</v>
      </c>
      <c r="R111" s="143" t="s">
        <v>747</v>
      </c>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row>
    <row r="112" spans="1:103" s="13" customFormat="1" ht="119.25" hidden="1" customHeight="1" x14ac:dyDescent="0.3">
      <c r="A112" s="367"/>
      <c r="B112" s="316"/>
      <c r="C112" s="317"/>
      <c r="D112" s="148" t="s">
        <v>175</v>
      </c>
      <c r="E112" s="148">
        <v>20</v>
      </c>
      <c r="F112" s="148">
        <v>35</v>
      </c>
      <c r="G112" s="148" t="s">
        <v>174</v>
      </c>
      <c r="H112" s="148" t="s">
        <v>173</v>
      </c>
      <c r="I112" s="317"/>
      <c r="J112" s="297"/>
      <c r="K112" s="178">
        <v>0.05</v>
      </c>
      <c r="L112" s="178">
        <v>0.04</v>
      </c>
      <c r="M112" s="169">
        <f>L112/K112*1</f>
        <v>0.79999999999999993</v>
      </c>
      <c r="N112" s="143" t="s">
        <v>678</v>
      </c>
      <c r="O112" s="143" t="s">
        <v>683</v>
      </c>
      <c r="P112" s="143" t="s">
        <v>684</v>
      </c>
      <c r="Q112" s="143" t="s">
        <v>682</v>
      </c>
      <c r="R112" s="143" t="s">
        <v>798</v>
      </c>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row>
    <row r="113" spans="1:103" s="13" customFormat="1" ht="76.5" hidden="1" customHeight="1" x14ac:dyDescent="0.3">
      <c r="A113" s="367"/>
      <c r="B113" s="316"/>
      <c r="C113" s="317" t="s">
        <v>172</v>
      </c>
      <c r="D113" s="148" t="s">
        <v>171</v>
      </c>
      <c r="E113" s="157">
        <v>3</v>
      </c>
      <c r="F113" s="157">
        <v>10</v>
      </c>
      <c r="G113" s="148" t="s">
        <v>96</v>
      </c>
      <c r="H113" s="148" t="s">
        <v>170</v>
      </c>
      <c r="I113" s="317" t="s">
        <v>169</v>
      </c>
      <c r="J113" s="296" t="s">
        <v>169</v>
      </c>
      <c r="K113" s="178">
        <v>0.05</v>
      </c>
      <c r="L113" s="178">
        <v>0.03</v>
      </c>
      <c r="M113" s="181">
        <f>L113/K113*1</f>
        <v>0.6</v>
      </c>
      <c r="N113" s="143" t="s">
        <v>514</v>
      </c>
      <c r="O113" s="143" t="s">
        <v>515</v>
      </c>
      <c r="P113" s="143">
        <v>190</v>
      </c>
      <c r="Q113" s="143" t="s">
        <v>516</v>
      </c>
      <c r="R113" s="143" t="s">
        <v>603</v>
      </c>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row>
    <row r="114" spans="1:103" s="13" customFormat="1" ht="45.75" hidden="1" customHeight="1" x14ac:dyDescent="0.3">
      <c r="A114" s="367"/>
      <c r="B114" s="316"/>
      <c r="C114" s="317"/>
      <c r="D114" s="317" t="s">
        <v>168</v>
      </c>
      <c r="E114" s="363">
        <v>0.3</v>
      </c>
      <c r="F114" s="363">
        <v>0.9</v>
      </c>
      <c r="G114" s="298" t="s">
        <v>167</v>
      </c>
      <c r="H114" s="148" t="s">
        <v>166</v>
      </c>
      <c r="I114" s="317"/>
      <c r="J114" s="331"/>
      <c r="K114" s="344">
        <v>1</v>
      </c>
      <c r="L114" s="344">
        <v>1</v>
      </c>
      <c r="M114" s="332">
        <f>L114/K114*1</f>
        <v>1</v>
      </c>
      <c r="N114" s="143" t="s">
        <v>514</v>
      </c>
      <c r="O114" s="143" t="s">
        <v>573</v>
      </c>
      <c r="P114" s="10">
        <v>186</v>
      </c>
      <c r="Q114" s="143" t="s">
        <v>526</v>
      </c>
      <c r="R114" s="199" t="s">
        <v>685</v>
      </c>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row>
    <row r="115" spans="1:103" s="13" customFormat="1" ht="33.75" hidden="1" customHeight="1" x14ac:dyDescent="0.3">
      <c r="A115" s="367"/>
      <c r="B115" s="316"/>
      <c r="C115" s="317"/>
      <c r="D115" s="317"/>
      <c r="E115" s="363"/>
      <c r="F115" s="363"/>
      <c r="G115" s="299"/>
      <c r="H115" s="148" t="s">
        <v>165</v>
      </c>
      <c r="I115" s="317"/>
      <c r="J115" s="331"/>
      <c r="K115" s="345"/>
      <c r="L115" s="345"/>
      <c r="M115" s="333"/>
      <c r="N115" s="143" t="s">
        <v>514</v>
      </c>
      <c r="O115" s="143" t="s">
        <v>573</v>
      </c>
      <c r="P115" s="10">
        <v>187</v>
      </c>
      <c r="Q115" s="143" t="s">
        <v>526</v>
      </c>
      <c r="R115" s="201"/>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row>
    <row r="116" spans="1:103" s="13" customFormat="1" ht="84.75" hidden="1" customHeight="1" x14ac:dyDescent="0.3">
      <c r="A116" s="367"/>
      <c r="B116" s="316"/>
      <c r="C116" s="317"/>
      <c r="D116" s="148" t="s">
        <v>164</v>
      </c>
      <c r="E116" s="148">
        <v>1</v>
      </c>
      <c r="F116" s="148">
        <v>1</v>
      </c>
      <c r="G116" s="148" t="s">
        <v>163</v>
      </c>
      <c r="H116" s="148" t="s">
        <v>162</v>
      </c>
      <c r="I116" s="317"/>
      <c r="J116" s="297"/>
      <c r="K116" s="156">
        <v>0.5</v>
      </c>
      <c r="L116" s="156">
        <v>0.3</v>
      </c>
      <c r="M116" s="181">
        <f>L116/K116*1</f>
        <v>0.6</v>
      </c>
      <c r="N116" s="143" t="s">
        <v>514</v>
      </c>
      <c r="O116" s="143" t="s">
        <v>515</v>
      </c>
      <c r="P116" s="143">
        <v>190</v>
      </c>
      <c r="Q116" s="143" t="s">
        <v>516</v>
      </c>
      <c r="R116" s="143" t="s">
        <v>739</v>
      </c>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row>
    <row r="117" spans="1:103" s="13" customFormat="1" ht="51.75" hidden="1" customHeight="1" x14ac:dyDescent="0.3">
      <c r="A117" s="367"/>
      <c r="B117" s="316" t="s">
        <v>161</v>
      </c>
      <c r="C117" s="317" t="s">
        <v>160</v>
      </c>
      <c r="D117" s="317" t="s">
        <v>159</v>
      </c>
      <c r="E117" s="317">
        <v>1</v>
      </c>
      <c r="F117" s="317">
        <v>1</v>
      </c>
      <c r="G117" s="296" t="s">
        <v>158</v>
      </c>
      <c r="H117" s="148" t="s">
        <v>157</v>
      </c>
      <c r="I117" s="317" t="s">
        <v>156</v>
      </c>
      <c r="J117" s="296" t="s">
        <v>156</v>
      </c>
      <c r="K117" s="344">
        <v>0.5</v>
      </c>
      <c r="L117" s="344">
        <v>0.3</v>
      </c>
      <c r="M117" s="360">
        <f>L117/K117*1</f>
        <v>0.6</v>
      </c>
      <c r="N117" s="143" t="s">
        <v>814</v>
      </c>
      <c r="O117" s="143" t="s">
        <v>815</v>
      </c>
      <c r="P117" s="143" t="s">
        <v>816</v>
      </c>
      <c r="Q117" s="143" t="s">
        <v>817</v>
      </c>
      <c r="R117" s="199" t="s">
        <v>688</v>
      </c>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row>
    <row r="118" spans="1:103" s="13" customFormat="1" ht="33" hidden="1" customHeight="1" x14ac:dyDescent="0.3">
      <c r="A118" s="367"/>
      <c r="B118" s="316"/>
      <c r="C118" s="317"/>
      <c r="D118" s="317"/>
      <c r="E118" s="317"/>
      <c r="F118" s="317"/>
      <c r="G118" s="331"/>
      <c r="H118" s="148" t="s">
        <v>155</v>
      </c>
      <c r="I118" s="317"/>
      <c r="J118" s="331"/>
      <c r="K118" s="346"/>
      <c r="L118" s="346"/>
      <c r="M118" s="361"/>
      <c r="N118" s="143" t="s">
        <v>577</v>
      </c>
      <c r="O118" s="143" t="s">
        <v>576</v>
      </c>
      <c r="P118" s="143">
        <v>52</v>
      </c>
      <c r="Q118" s="143" t="s">
        <v>575</v>
      </c>
      <c r="R118" s="200"/>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row>
    <row r="119" spans="1:103" s="13" customFormat="1" ht="40.5" hidden="1" customHeight="1" x14ac:dyDescent="0.3">
      <c r="A119" s="367"/>
      <c r="B119" s="316"/>
      <c r="C119" s="317"/>
      <c r="D119" s="317"/>
      <c r="E119" s="317"/>
      <c r="F119" s="317"/>
      <c r="G119" s="297"/>
      <c r="H119" s="148" t="s">
        <v>154</v>
      </c>
      <c r="I119" s="317"/>
      <c r="J119" s="297"/>
      <c r="K119" s="345"/>
      <c r="L119" s="345"/>
      <c r="M119" s="362"/>
      <c r="N119" s="10"/>
      <c r="O119" s="10"/>
      <c r="P119" s="10"/>
      <c r="Q119" s="10"/>
      <c r="R119" s="201"/>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row>
    <row r="120" spans="1:103" s="9" customFormat="1" ht="100.5" customHeight="1" x14ac:dyDescent="0.3">
      <c r="A120" s="367"/>
      <c r="B120" s="316" t="s">
        <v>152</v>
      </c>
      <c r="C120" s="148" t="s">
        <v>151</v>
      </c>
      <c r="D120" s="148" t="s">
        <v>150</v>
      </c>
      <c r="E120" s="148">
        <v>150</v>
      </c>
      <c r="F120" s="148">
        <v>500</v>
      </c>
      <c r="G120" s="148" t="s">
        <v>149</v>
      </c>
      <c r="H120" s="165" t="s">
        <v>148</v>
      </c>
      <c r="I120" s="148" t="s">
        <v>129</v>
      </c>
      <c r="J120" s="148" t="s">
        <v>129</v>
      </c>
      <c r="K120" s="178">
        <v>0.1</v>
      </c>
      <c r="L120" s="178">
        <v>0</v>
      </c>
      <c r="M120" s="167">
        <f>L120/K120*1</f>
        <v>0</v>
      </c>
      <c r="N120" s="143" t="s">
        <v>538</v>
      </c>
      <c r="O120" s="143" t="s">
        <v>539</v>
      </c>
      <c r="P120" s="10">
        <v>212</v>
      </c>
      <c r="Q120" s="143" t="s">
        <v>540</v>
      </c>
      <c r="R120" s="146" t="s">
        <v>686</v>
      </c>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row>
    <row r="121" spans="1:103" s="9" customFormat="1" ht="88.5" hidden="1" customHeight="1" x14ac:dyDescent="0.3">
      <c r="A121" s="367"/>
      <c r="B121" s="316"/>
      <c r="C121" s="317" t="s">
        <v>147</v>
      </c>
      <c r="D121" s="317" t="s">
        <v>146</v>
      </c>
      <c r="E121" s="317" t="s">
        <v>145</v>
      </c>
      <c r="F121" s="317">
        <v>5</v>
      </c>
      <c r="G121" s="296" t="s">
        <v>144</v>
      </c>
      <c r="H121" s="165" t="s">
        <v>143</v>
      </c>
      <c r="I121" s="148" t="s">
        <v>129</v>
      </c>
      <c r="J121" s="148" t="s">
        <v>129</v>
      </c>
      <c r="K121" s="344">
        <v>18</v>
      </c>
      <c r="L121" s="344">
        <v>8</v>
      </c>
      <c r="M121" s="357">
        <f>L121/K121</f>
        <v>0.44444444444444442</v>
      </c>
      <c r="N121" s="143" t="s">
        <v>547</v>
      </c>
      <c r="O121" s="143" t="s">
        <v>548</v>
      </c>
      <c r="P121" s="143">
        <v>202</v>
      </c>
      <c r="Q121" s="143" t="s">
        <v>549</v>
      </c>
      <c r="R121" s="204" t="s">
        <v>711</v>
      </c>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row>
    <row r="122" spans="1:103" s="9" customFormat="1" ht="92.4" hidden="1" x14ac:dyDescent="0.3">
      <c r="A122" s="367"/>
      <c r="B122" s="316"/>
      <c r="C122" s="317"/>
      <c r="D122" s="317"/>
      <c r="E122" s="317"/>
      <c r="F122" s="317"/>
      <c r="G122" s="297"/>
      <c r="H122" s="148" t="s">
        <v>142</v>
      </c>
      <c r="I122" s="148" t="s">
        <v>129</v>
      </c>
      <c r="J122" s="148" t="s">
        <v>129</v>
      </c>
      <c r="K122" s="345"/>
      <c r="L122" s="345"/>
      <c r="M122" s="357"/>
      <c r="N122" s="143" t="s">
        <v>547</v>
      </c>
      <c r="O122" s="143" t="s">
        <v>548</v>
      </c>
      <c r="P122" s="143" t="s">
        <v>714</v>
      </c>
      <c r="Q122" s="143" t="s">
        <v>549</v>
      </c>
      <c r="R122" s="205"/>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row>
    <row r="123" spans="1:103" s="9" customFormat="1" ht="85.5" customHeight="1" x14ac:dyDescent="0.3">
      <c r="A123" s="367"/>
      <c r="B123" s="316"/>
      <c r="C123" s="317" t="s">
        <v>141</v>
      </c>
      <c r="D123" s="317" t="s">
        <v>712</v>
      </c>
      <c r="E123" s="317">
        <v>75</v>
      </c>
      <c r="F123" s="317">
        <v>200</v>
      </c>
      <c r="G123" s="296" t="s">
        <v>140</v>
      </c>
      <c r="H123" s="165" t="s">
        <v>139</v>
      </c>
      <c r="I123" s="148" t="s">
        <v>129</v>
      </c>
      <c r="J123" s="148" t="s">
        <v>129</v>
      </c>
      <c r="K123" s="344">
        <v>11</v>
      </c>
      <c r="L123" s="344">
        <v>4</v>
      </c>
      <c r="M123" s="364">
        <f t="shared" ref="M123" si="4">L123/K123*1</f>
        <v>0.36363636363636365</v>
      </c>
      <c r="N123" s="143" t="s">
        <v>547</v>
      </c>
      <c r="O123" s="143" t="s">
        <v>548</v>
      </c>
      <c r="P123" s="10">
        <v>203</v>
      </c>
      <c r="Q123" s="143" t="s">
        <v>550</v>
      </c>
      <c r="R123" s="204" t="s">
        <v>713</v>
      </c>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row>
    <row r="124" spans="1:103" s="9" customFormat="1" ht="69" customHeight="1" x14ac:dyDescent="0.3">
      <c r="A124" s="367"/>
      <c r="B124" s="316"/>
      <c r="C124" s="317"/>
      <c r="D124" s="317"/>
      <c r="E124" s="317"/>
      <c r="F124" s="317"/>
      <c r="G124" s="297"/>
      <c r="H124" s="165" t="s">
        <v>138</v>
      </c>
      <c r="I124" s="148" t="s">
        <v>129</v>
      </c>
      <c r="J124" s="148" t="s">
        <v>129</v>
      </c>
      <c r="K124" s="345"/>
      <c r="L124" s="345"/>
      <c r="M124" s="365"/>
      <c r="N124" s="143" t="s">
        <v>547</v>
      </c>
      <c r="O124" s="143" t="s">
        <v>548</v>
      </c>
      <c r="P124" s="10">
        <v>203</v>
      </c>
      <c r="Q124" s="143" t="s">
        <v>550</v>
      </c>
      <c r="R124" s="205"/>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row>
    <row r="125" spans="1:103" s="9" customFormat="1" ht="59.25" hidden="1" customHeight="1" x14ac:dyDescent="0.3">
      <c r="A125" s="367"/>
      <c r="B125" s="316"/>
      <c r="C125" s="148" t="s">
        <v>137</v>
      </c>
      <c r="D125" s="148" t="s">
        <v>136</v>
      </c>
      <c r="E125" s="148">
        <v>17</v>
      </c>
      <c r="F125" s="148">
        <v>17</v>
      </c>
      <c r="G125" s="148" t="s">
        <v>135</v>
      </c>
      <c r="H125" s="165" t="s">
        <v>134</v>
      </c>
      <c r="I125" s="148" t="s">
        <v>129</v>
      </c>
      <c r="J125" s="148" t="s">
        <v>129</v>
      </c>
      <c r="K125" s="182">
        <v>17</v>
      </c>
      <c r="L125" s="156">
        <v>17</v>
      </c>
      <c r="M125" s="169">
        <f>L125/K125*1</f>
        <v>1</v>
      </c>
      <c r="N125" s="143" t="s">
        <v>715</v>
      </c>
      <c r="O125" s="143" t="s">
        <v>716</v>
      </c>
      <c r="P125" s="10">
        <v>205</v>
      </c>
      <c r="Q125" s="143" t="s">
        <v>717</v>
      </c>
      <c r="R125" s="146" t="s">
        <v>801</v>
      </c>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row>
    <row r="126" spans="1:103" s="9" customFormat="1" ht="30.75" hidden="1" customHeight="1" x14ac:dyDescent="0.3">
      <c r="A126" s="367"/>
      <c r="B126" s="316"/>
      <c r="C126" s="317" t="s">
        <v>133</v>
      </c>
      <c r="D126" s="317" t="s">
        <v>132</v>
      </c>
      <c r="E126" s="298">
        <v>0.35</v>
      </c>
      <c r="F126" s="298">
        <v>0.92</v>
      </c>
      <c r="G126" s="296" t="s">
        <v>131</v>
      </c>
      <c r="H126" s="165" t="s">
        <v>130</v>
      </c>
      <c r="I126" s="317" t="s">
        <v>129</v>
      </c>
      <c r="J126" s="296" t="s">
        <v>129</v>
      </c>
      <c r="K126" s="296">
        <v>35</v>
      </c>
      <c r="L126" s="320">
        <v>0.35</v>
      </c>
      <c r="M126" s="332">
        <v>1</v>
      </c>
      <c r="N126" s="143" t="s">
        <v>718</v>
      </c>
      <c r="O126" s="143" t="s">
        <v>719</v>
      </c>
      <c r="P126" s="143">
        <v>213</v>
      </c>
      <c r="Q126" s="143" t="s">
        <v>720</v>
      </c>
      <c r="R126" s="199" t="s">
        <v>649</v>
      </c>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row>
    <row r="127" spans="1:103" s="9" customFormat="1" ht="31.5" hidden="1" customHeight="1" x14ac:dyDescent="0.3">
      <c r="A127" s="367"/>
      <c r="B127" s="316"/>
      <c r="C127" s="317"/>
      <c r="D127" s="317"/>
      <c r="E127" s="299"/>
      <c r="F127" s="299"/>
      <c r="G127" s="297"/>
      <c r="H127" s="148" t="s">
        <v>128</v>
      </c>
      <c r="I127" s="317"/>
      <c r="J127" s="297"/>
      <c r="K127" s="297"/>
      <c r="L127" s="321"/>
      <c r="M127" s="333"/>
      <c r="N127" s="143" t="s">
        <v>718</v>
      </c>
      <c r="O127" s="143" t="s">
        <v>719</v>
      </c>
      <c r="P127" s="143">
        <v>213</v>
      </c>
      <c r="Q127" s="143" t="s">
        <v>720</v>
      </c>
      <c r="R127" s="201"/>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row>
    <row r="128" spans="1:103" s="9" customFormat="1" ht="69" hidden="1" customHeight="1" x14ac:dyDescent="0.3">
      <c r="A128" s="367"/>
      <c r="B128" s="316"/>
      <c r="C128" s="148" t="s">
        <v>127</v>
      </c>
      <c r="D128" s="148" t="s">
        <v>126</v>
      </c>
      <c r="E128" s="148">
        <v>9</v>
      </c>
      <c r="F128" s="148">
        <v>27</v>
      </c>
      <c r="G128" s="148" t="s">
        <v>125</v>
      </c>
      <c r="H128" s="165" t="s">
        <v>124</v>
      </c>
      <c r="I128" s="148" t="s">
        <v>119</v>
      </c>
      <c r="J128" s="148" t="s">
        <v>119</v>
      </c>
      <c r="K128" s="148">
        <v>9</v>
      </c>
      <c r="L128" s="156">
        <v>6</v>
      </c>
      <c r="M128" s="181">
        <f>L128/K128*1</f>
        <v>0.66666666666666663</v>
      </c>
      <c r="N128" s="143" t="s">
        <v>535</v>
      </c>
      <c r="O128" s="143" t="s">
        <v>536</v>
      </c>
      <c r="P128" s="10">
        <v>59</v>
      </c>
      <c r="Q128" s="143" t="s">
        <v>551</v>
      </c>
      <c r="R128" s="143" t="s">
        <v>650</v>
      </c>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row>
    <row r="129" spans="1:103" s="9" customFormat="1" ht="79.5" hidden="1" customHeight="1" x14ac:dyDescent="0.3">
      <c r="A129" s="367"/>
      <c r="B129" s="316"/>
      <c r="C129" s="148" t="s">
        <v>123</v>
      </c>
      <c r="D129" s="148" t="s">
        <v>122</v>
      </c>
      <c r="E129" s="149">
        <v>0.3</v>
      </c>
      <c r="F129" s="149">
        <v>0.9</v>
      </c>
      <c r="G129" s="149" t="s">
        <v>121</v>
      </c>
      <c r="H129" s="148" t="s">
        <v>120</v>
      </c>
      <c r="I129" s="148" t="s">
        <v>119</v>
      </c>
      <c r="J129" s="148" t="s">
        <v>119</v>
      </c>
      <c r="K129" s="148">
        <v>30</v>
      </c>
      <c r="L129" s="156">
        <v>30</v>
      </c>
      <c r="M129" s="169">
        <f>L129/K129*1</f>
        <v>1</v>
      </c>
      <c r="N129" s="143" t="s">
        <v>724</v>
      </c>
      <c r="O129" s="143" t="s">
        <v>723</v>
      </c>
      <c r="P129" s="143" t="s">
        <v>721</v>
      </c>
      <c r="Q129" s="143" t="s">
        <v>722</v>
      </c>
      <c r="R129" s="146" t="s">
        <v>802</v>
      </c>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row>
    <row r="130" spans="1:103" s="14" customFormat="1" ht="44.25" hidden="1" customHeight="1" x14ac:dyDescent="0.3">
      <c r="A130" s="367"/>
      <c r="B130" s="316" t="s">
        <v>118</v>
      </c>
      <c r="C130" s="317" t="s">
        <v>117</v>
      </c>
      <c r="D130" s="148" t="s">
        <v>116</v>
      </c>
      <c r="E130" s="148">
        <v>12</v>
      </c>
      <c r="F130" s="148">
        <v>30</v>
      </c>
      <c r="G130" s="148" t="s">
        <v>115</v>
      </c>
      <c r="H130" s="165" t="s">
        <v>114</v>
      </c>
      <c r="I130" s="148" t="s">
        <v>113</v>
      </c>
      <c r="J130" s="148" t="s">
        <v>113</v>
      </c>
      <c r="K130" s="148">
        <v>2</v>
      </c>
      <c r="L130" s="156">
        <v>1</v>
      </c>
      <c r="M130" s="183">
        <f>L130/K130*1</f>
        <v>0.5</v>
      </c>
      <c r="N130" s="143" t="s">
        <v>552</v>
      </c>
      <c r="O130" s="143" t="s">
        <v>553</v>
      </c>
      <c r="P130" s="143">
        <v>114</v>
      </c>
      <c r="Q130" s="143" t="s">
        <v>554</v>
      </c>
      <c r="R130" s="146" t="s">
        <v>728</v>
      </c>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row>
    <row r="131" spans="1:103" s="14" customFormat="1" ht="84.75" hidden="1" customHeight="1" x14ac:dyDescent="0.3">
      <c r="A131" s="367"/>
      <c r="B131" s="316"/>
      <c r="C131" s="317"/>
      <c r="D131" s="148" t="s">
        <v>112</v>
      </c>
      <c r="E131" s="165">
        <v>1</v>
      </c>
      <c r="F131" s="165">
        <v>1</v>
      </c>
      <c r="G131" s="165" t="s">
        <v>111</v>
      </c>
      <c r="H131" s="165" t="s">
        <v>110</v>
      </c>
      <c r="I131" s="317" t="s">
        <v>101</v>
      </c>
      <c r="J131" s="296" t="s">
        <v>101</v>
      </c>
      <c r="K131" s="148">
        <v>1</v>
      </c>
      <c r="L131" s="156">
        <v>1</v>
      </c>
      <c r="M131" s="169">
        <f>L131/K131*1</f>
        <v>1</v>
      </c>
      <c r="N131" s="143" t="s">
        <v>552</v>
      </c>
      <c r="O131" s="143" t="s">
        <v>553</v>
      </c>
      <c r="P131" s="143">
        <v>114</v>
      </c>
      <c r="Q131" s="143" t="s">
        <v>554</v>
      </c>
      <c r="R131" s="143" t="s">
        <v>604</v>
      </c>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row>
    <row r="132" spans="1:103" s="14" customFormat="1" ht="60.75" hidden="1" customHeight="1" x14ac:dyDescent="0.3">
      <c r="A132" s="367"/>
      <c r="B132" s="316"/>
      <c r="C132" s="148" t="s">
        <v>109</v>
      </c>
      <c r="D132" s="148" t="s">
        <v>108</v>
      </c>
      <c r="E132" s="148">
        <v>8</v>
      </c>
      <c r="F132" s="148">
        <v>20</v>
      </c>
      <c r="G132" s="148" t="s">
        <v>107</v>
      </c>
      <c r="H132" s="165" t="s">
        <v>106</v>
      </c>
      <c r="I132" s="317"/>
      <c r="J132" s="297"/>
      <c r="K132" s="148">
        <v>8</v>
      </c>
      <c r="L132" s="156">
        <v>10</v>
      </c>
      <c r="M132" s="169">
        <f>L132/K132*1</f>
        <v>1.25</v>
      </c>
      <c r="N132" s="143" t="s">
        <v>552</v>
      </c>
      <c r="O132" s="143" t="s">
        <v>553</v>
      </c>
      <c r="P132" s="143">
        <v>114</v>
      </c>
      <c r="Q132" s="143" t="s">
        <v>554</v>
      </c>
      <c r="R132" s="143" t="s">
        <v>803</v>
      </c>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row>
    <row r="133" spans="1:103" s="14" customFormat="1" ht="61.5" hidden="1" customHeight="1" x14ac:dyDescent="0.3">
      <c r="A133" s="367"/>
      <c r="B133" s="316"/>
      <c r="C133" s="317" t="s">
        <v>105</v>
      </c>
      <c r="D133" s="148" t="s">
        <v>104</v>
      </c>
      <c r="E133" s="157">
        <v>20</v>
      </c>
      <c r="F133" s="157">
        <v>50</v>
      </c>
      <c r="G133" s="148" t="s">
        <v>103</v>
      </c>
      <c r="H133" s="165" t="s">
        <v>102</v>
      </c>
      <c r="I133" s="317" t="s">
        <v>101</v>
      </c>
      <c r="J133" s="296" t="s">
        <v>101</v>
      </c>
      <c r="K133" s="157">
        <v>20</v>
      </c>
      <c r="L133" s="184">
        <v>15</v>
      </c>
      <c r="M133" s="185">
        <f t="shared" ref="M133:M137" si="5">L133/K133*1</f>
        <v>0.75</v>
      </c>
      <c r="N133" s="143" t="s">
        <v>552</v>
      </c>
      <c r="O133" s="143" t="s">
        <v>553</v>
      </c>
      <c r="P133" s="10">
        <v>115</v>
      </c>
      <c r="Q133" s="143" t="s">
        <v>555</v>
      </c>
      <c r="R133" s="143" t="s">
        <v>605</v>
      </c>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row>
    <row r="134" spans="1:103" s="14" customFormat="1" ht="90" customHeight="1" x14ac:dyDescent="0.3">
      <c r="A134" s="368"/>
      <c r="B134" s="316"/>
      <c r="C134" s="317"/>
      <c r="D134" s="148" t="s">
        <v>100</v>
      </c>
      <c r="E134" s="149">
        <v>0.3</v>
      </c>
      <c r="F134" s="149">
        <v>1</v>
      </c>
      <c r="G134" s="149" t="s">
        <v>99</v>
      </c>
      <c r="H134" s="165" t="s">
        <v>804</v>
      </c>
      <c r="I134" s="317"/>
      <c r="J134" s="297"/>
      <c r="K134" s="149">
        <v>0.3</v>
      </c>
      <c r="L134" s="154" t="s">
        <v>38</v>
      </c>
      <c r="M134" s="176" t="s">
        <v>38</v>
      </c>
      <c r="N134" s="143" t="s">
        <v>514</v>
      </c>
      <c r="O134" s="143" t="s">
        <v>515</v>
      </c>
      <c r="P134" s="143">
        <v>190</v>
      </c>
      <c r="Q134" s="143" t="s">
        <v>516</v>
      </c>
      <c r="R134" s="145" t="s">
        <v>606</v>
      </c>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row>
    <row r="135" spans="1:103" s="14" customFormat="1" ht="72" hidden="1" customHeight="1" x14ac:dyDescent="0.3">
      <c r="A135" s="316" t="s">
        <v>9</v>
      </c>
      <c r="B135" s="316" t="s">
        <v>81</v>
      </c>
      <c r="C135" s="317" t="s">
        <v>98</v>
      </c>
      <c r="D135" s="148" t="s">
        <v>97</v>
      </c>
      <c r="E135" s="148">
        <v>4</v>
      </c>
      <c r="F135" s="148">
        <v>10</v>
      </c>
      <c r="G135" s="148" t="s">
        <v>96</v>
      </c>
      <c r="H135" s="148" t="s">
        <v>95</v>
      </c>
      <c r="I135" s="317" t="s">
        <v>94</v>
      </c>
      <c r="J135" s="296" t="s">
        <v>94</v>
      </c>
      <c r="K135" s="148">
        <v>4</v>
      </c>
      <c r="L135" s="166">
        <v>3</v>
      </c>
      <c r="M135" s="185">
        <f t="shared" si="5"/>
        <v>0.75</v>
      </c>
      <c r="N135" s="143" t="s">
        <v>514</v>
      </c>
      <c r="O135" s="143" t="s">
        <v>515</v>
      </c>
      <c r="P135" s="143">
        <v>190</v>
      </c>
      <c r="Q135" s="143" t="s">
        <v>516</v>
      </c>
      <c r="R135" s="143" t="s">
        <v>818</v>
      </c>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row>
    <row r="136" spans="1:103" s="14" customFormat="1" ht="78" hidden="1" customHeight="1" x14ac:dyDescent="0.3">
      <c r="A136" s="316"/>
      <c r="B136" s="316"/>
      <c r="C136" s="317"/>
      <c r="D136" s="148" t="s">
        <v>93</v>
      </c>
      <c r="E136" s="148">
        <v>8</v>
      </c>
      <c r="F136" s="148">
        <v>20</v>
      </c>
      <c r="G136" s="148" t="s">
        <v>92</v>
      </c>
      <c r="H136" s="148" t="s">
        <v>91</v>
      </c>
      <c r="I136" s="317"/>
      <c r="J136" s="331"/>
      <c r="K136" s="148">
        <v>8</v>
      </c>
      <c r="L136" s="166">
        <v>8</v>
      </c>
      <c r="M136" s="169">
        <f t="shared" si="5"/>
        <v>1</v>
      </c>
      <c r="N136" s="143" t="s">
        <v>514</v>
      </c>
      <c r="O136" s="143" t="s">
        <v>515</v>
      </c>
      <c r="P136" s="143">
        <v>190</v>
      </c>
      <c r="Q136" s="143" t="s">
        <v>516</v>
      </c>
      <c r="R136" s="143" t="s">
        <v>740</v>
      </c>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row>
    <row r="137" spans="1:103" s="14" customFormat="1" ht="107.25" hidden="1" customHeight="1" x14ac:dyDescent="0.3">
      <c r="A137" s="316"/>
      <c r="B137" s="316"/>
      <c r="C137" s="186" t="s">
        <v>90</v>
      </c>
      <c r="D137" s="186" t="s">
        <v>89</v>
      </c>
      <c r="E137" s="186">
        <v>8</v>
      </c>
      <c r="F137" s="186">
        <v>20</v>
      </c>
      <c r="G137" s="186" t="s">
        <v>88</v>
      </c>
      <c r="H137" s="187" t="s">
        <v>87</v>
      </c>
      <c r="I137" s="317"/>
      <c r="J137" s="297"/>
      <c r="K137" s="148">
        <v>8</v>
      </c>
      <c r="L137" s="166">
        <v>6</v>
      </c>
      <c r="M137" s="185">
        <f t="shared" si="5"/>
        <v>0.75</v>
      </c>
      <c r="N137" s="143" t="s">
        <v>552</v>
      </c>
      <c r="O137" s="143" t="s">
        <v>553</v>
      </c>
      <c r="P137" s="143">
        <v>114</v>
      </c>
      <c r="Q137" s="143" t="s">
        <v>554</v>
      </c>
      <c r="R137" s="143" t="s">
        <v>607</v>
      </c>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row>
    <row r="138" spans="1:103" s="9" customFormat="1" ht="63" customHeight="1" x14ac:dyDescent="0.3">
      <c r="A138" s="316"/>
      <c r="B138" s="316"/>
      <c r="C138" s="317" t="s">
        <v>86</v>
      </c>
      <c r="D138" s="317" t="s">
        <v>85</v>
      </c>
      <c r="E138" s="318">
        <v>0.7</v>
      </c>
      <c r="F138" s="318">
        <v>1</v>
      </c>
      <c r="G138" s="298" t="s">
        <v>84</v>
      </c>
      <c r="H138" s="148" t="s">
        <v>83</v>
      </c>
      <c r="I138" s="318" t="s">
        <v>48</v>
      </c>
      <c r="J138" s="298" t="s">
        <v>48</v>
      </c>
      <c r="K138" s="298">
        <v>0.7</v>
      </c>
      <c r="L138" s="344" t="s">
        <v>38</v>
      </c>
      <c r="M138" s="358" t="s">
        <v>38</v>
      </c>
      <c r="N138" s="143" t="s">
        <v>514</v>
      </c>
      <c r="O138" s="143" t="s">
        <v>515</v>
      </c>
      <c r="P138" s="143">
        <v>190</v>
      </c>
      <c r="Q138" s="143" t="s">
        <v>516</v>
      </c>
      <c r="R138" s="199" t="s">
        <v>608</v>
      </c>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row>
    <row r="139" spans="1:103" s="9" customFormat="1" ht="85.5" customHeight="1" x14ac:dyDescent="0.3">
      <c r="A139" s="316"/>
      <c r="B139" s="316"/>
      <c r="C139" s="317"/>
      <c r="D139" s="317"/>
      <c r="E139" s="318"/>
      <c r="F139" s="318"/>
      <c r="G139" s="299"/>
      <c r="H139" s="148" t="s">
        <v>82</v>
      </c>
      <c r="I139" s="318"/>
      <c r="J139" s="328"/>
      <c r="K139" s="299"/>
      <c r="L139" s="345"/>
      <c r="M139" s="359"/>
      <c r="N139" s="143" t="s">
        <v>514</v>
      </c>
      <c r="O139" s="143" t="s">
        <v>515</v>
      </c>
      <c r="P139" s="143">
        <v>190</v>
      </c>
      <c r="Q139" s="143" t="s">
        <v>516</v>
      </c>
      <c r="R139" s="201"/>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row>
    <row r="140" spans="1:103" s="9" customFormat="1" ht="94.5" customHeight="1" x14ac:dyDescent="0.3">
      <c r="A140" s="316"/>
      <c r="B140" s="316" t="s">
        <v>81</v>
      </c>
      <c r="C140" s="148" t="s">
        <v>80</v>
      </c>
      <c r="D140" s="148" t="s">
        <v>79</v>
      </c>
      <c r="E140" s="148" t="s">
        <v>78</v>
      </c>
      <c r="F140" s="148">
        <v>1</v>
      </c>
      <c r="G140" s="148" t="s">
        <v>77</v>
      </c>
      <c r="H140" s="148" t="s">
        <v>76</v>
      </c>
      <c r="I140" s="318"/>
      <c r="J140" s="328"/>
      <c r="K140" s="148" t="s">
        <v>78</v>
      </c>
      <c r="L140" s="166" t="s">
        <v>38</v>
      </c>
      <c r="M140" s="176" t="s">
        <v>38</v>
      </c>
      <c r="N140" s="143" t="s">
        <v>514</v>
      </c>
      <c r="O140" s="143" t="s">
        <v>515</v>
      </c>
      <c r="P140" s="143">
        <v>190</v>
      </c>
      <c r="Q140" s="143" t="s">
        <v>516</v>
      </c>
      <c r="R140" s="143" t="s">
        <v>609</v>
      </c>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row>
    <row r="141" spans="1:103" s="9" customFormat="1" ht="69.75" hidden="1" customHeight="1" x14ac:dyDescent="0.3">
      <c r="A141" s="316"/>
      <c r="B141" s="316"/>
      <c r="C141" s="148" t="s">
        <v>75</v>
      </c>
      <c r="D141" s="148" t="s">
        <v>74</v>
      </c>
      <c r="E141" s="149">
        <v>0.3</v>
      </c>
      <c r="F141" s="149">
        <v>0.8</v>
      </c>
      <c r="G141" s="149" t="s">
        <v>73</v>
      </c>
      <c r="H141" s="148" t="s">
        <v>72</v>
      </c>
      <c r="I141" s="318"/>
      <c r="J141" s="328"/>
      <c r="K141" s="149">
        <v>0.3</v>
      </c>
      <c r="L141" s="188">
        <v>20</v>
      </c>
      <c r="M141" s="189">
        <f>L141/K141*1</f>
        <v>66.666666666666671</v>
      </c>
      <c r="N141" s="143" t="s">
        <v>511</v>
      </c>
      <c r="O141" s="143" t="s">
        <v>512</v>
      </c>
      <c r="P141" s="143">
        <v>157</v>
      </c>
      <c r="Q141" s="146" t="s">
        <v>513</v>
      </c>
      <c r="R141" s="143" t="s">
        <v>610</v>
      </c>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row>
    <row r="142" spans="1:103" s="9" customFormat="1" ht="87" hidden="1" customHeight="1" x14ac:dyDescent="0.3">
      <c r="A142" s="316"/>
      <c r="B142" s="316"/>
      <c r="C142" s="148" t="s">
        <v>71</v>
      </c>
      <c r="D142" s="148" t="s">
        <v>70</v>
      </c>
      <c r="E142" s="149">
        <v>0.2</v>
      </c>
      <c r="F142" s="149">
        <v>0.8</v>
      </c>
      <c r="G142" s="149" t="s">
        <v>69</v>
      </c>
      <c r="H142" s="148" t="s">
        <v>68</v>
      </c>
      <c r="I142" s="318"/>
      <c r="J142" s="299"/>
      <c r="K142" s="149">
        <v>0.2</v>
      </c>
      <c r="L142" s="190">
        <v>0.12</v>
      </c>
      <c r="M142" s="181">
        <f>L142/K142*1</f>
        <v>0.6</v>
      </c>
      <c r="N142" s="143" t="s">
        <v>779</v>
      </c>
      <c r="O142" s="143" t="s">
        <v>780</v>
      </c>
      <c r="P142" s="143">
        <v>157</v>
      </c>
      <c r="Q142" s="146" t="s">
        <v>781</v>
      </c>
      <c r="R142" s="143" t="s">
        <v>611</v>
      </c>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row>
    <row r="143" spans="1:103" s="9" customFormat="1" ht="104.25" hidden="1" customHeight="1" x14ac:dyDescent="0.3">
      <c r="A143" s="316"/>
      <c r="B143" s="316"/>
      <c r="C143" s="317" t="s">
        <v>67</v>
      </c>
      <c r="D143" s="317" t="s">
        <v>66</v>
      </c>
      <c r="E143" s="317">
        <v>4</v>
      </c>
      <c r="F143" s="317">
        <v>10</v>
      </c>
      <c r="G143" s="296" t="s">
        <v>65</v>
      </c>
      <c r="H143" s="148" t="s">
        <v>64</v>
      </c>
      <c r="I143" s="317" t="s">
        <v>63</v>
      </c>
      <c r="J143" s="296" t="s">
        <v>63</v>
      </c>
      <c r="K143" s="296">
        <v>4</v>
      </c>
      <c r="L143" s="344">
        <v>2</v>
      </c>
      <c r="M143" s="357">
        <f>L143/K143</f>
        <v>0.5</v>
      </c>
      <c r="N143" s="143" t="s">
        <v>628</v>
      </c>
      <c r="O143" s="143" t="s">
        <v>636</v>
      </c>
      <c r="P143" s="143" t="s">
        <v>626</v>
      </c>
      <c r="Q143" s="146" t="s">
        <v>625</v>
      </c>
      <c r="R143" s="199" t="s">
        <v>782</v>
      </c>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row>
    <row r="144" spans="1:103" s="9" customFormat="1" ht="76.5" hidden="1" customHeight="1" x14ac:dyDescent="0.3">
      <c r="A144" s="316"/>
      <c r="B144" s="316"/>
      <c r="C144" s="317"/>
      <c r="D144" s="317"/>
      <c r="E144" s="317"/>
      <c r="F144" s="317"/>
      <c r="G144" s="297"/>
      <c r="H144" s="165" t="s">
        <v>62</v>
      </c>
      <c r="I144" s="317"/>
      <c r="J144" s="297"/>
      <c r="K144" s="297"/>
      <c r="L144" s="345"/>
      <c r="M144" s="357"/>
      <c r="N144" s="143" t="s">
        <v>514</v>
      </c>
      <c r="O144" s="143" t="s">
        <v>515</v>
      </c>
      <c r="P144" s="143">
        <v>190</v>
      </c>
      <c r="Q144" s="143" t="s">
        <v>516</v>
      </c>
      <c r="R144" s="201"/>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row>
    <row r="145" spans="1:103" s="9" customFormat="1" ht="27.75" hidden="1" customHeight="1" x14ac:dyDescent="0.3">
      <c r="A145" s="316"/>
      <c r="B145" s="316"/>
      <c r="C145" s="317" t="s">
        <v>61</v>
      </c>
      <c r="D145" s="148" t="s">
        <v>60</v>
      </c>
      <c r="E145" s="148">
        <v>1</v>
      </c>
      <c r="F145" s="148">
        <v>1</v>
      </c>
      <c r="G145" s="148" t="s">
        <v>59</v>
      </c>
      <c r="H145" s="165" t="s">
        <v>58</v>
      </c>
      <c r="I145" s="317" t="s">
        <v>48</v>
      </c>
      <c r="J145" s="296" t="s">
        <v>48</v>
      </c>
      <c r="K145" s="148">
        <v>1</v>
      </c>
      <c r="L145" s="166">
        <v>1</v>
      </c>
      <c r="M145" s="169">
        <f>L145/K145*1</f>
        <v>1</v>
      </c>
      <c r="N145" s="143" t="s">
        <v>556</v>
      </c>
      <c r="O145" s="143" t="s">
        <v>557</v>
      </c>
      <c r="P145" s="10">
        <v>197</v>
      </c>
      <c r="Q145" s="143" t="s">
        <v>558</v>
      </c>
      <c r="R145" s="10" t="s">
        <v>612</v>
      </c>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row>
    <row r="146" spans="1:103" s="9" customFormat="1" ht="61.5" customHeight="1" x14ac:dyDescent="0.3">
      <c r="A146" s="316"/>
      <c r="B146" s="316"/>
      <c r="C146" s="317"/>
      <c r="D146" s="148" t="s">
        <v>57</v>
      </c>
      <c r="E146" s="148">
        <v>8</v>
      </c>
      <c r="F146" s="148">
        <v>20</v>
      </c>
      <c r="G146" s="148" t="s">
        <v>54</v>
      </c>
      <c r="H146" s="165" t="s">
        <v>56</v>
      </c>
      <c r="I146" s="317"/>
      <c r="J146" s="331"/>
      <c r="K146" s="148">
        <v>8</v>
      </c>
      <c r="L146" s="191">
        <v>2</v>
      </c>
      <c r="M146" s="167">
        <f>L146/K146*1</f>
        <v>0.25</v>
      </c>
      <c r="N146" s="143" t="s">
        <v>514</v>
      </c>
      <c r="O146" s="143" t="s">
        <v>525</v>
      </c>
      <c r="P146" s="143">
        <v>186</v>
      </c>
      <c r="Q146" s="143" t="s">
        <v>526</v>
      </c>
      <c r="R146" s="146" t="s">
        <v>805</v>
      </c>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row>
    <row r="147" spans="1:103" s="9" customFormat="1" ht="122.25" customHeight="1" x14ac:dyDescent="0.3">
      <c r="A147" s="316"/>
      <c r="B147" s="316"/>
      <c r="C147" s="317"/>
      <c r="D147" s="148" t="s">
        <v>55</v>
      </c>
      <c r="E147" s="148">
        <v>4</v>
      </c>
      <c r="F147" s="148">
        <v>10</v>
      </c>
      <c r="G147" s="148" t="s">
        <v>54</v>
      </c>
      <c r="H147" s="165" t="s">
        <v>53</v>
      </c>
      <c r="I147" s="317"/>
      <c r="J147" s="297"/>
      <c r="K147" s="192">
        <v>4</v>
      </c>
      <c r="L147" s="154" t="s">
        <v>38</v>
      </c>
      <c r="M147" s="176" t="s">
        <v>38</v>
      </c>
      <c r="N147" s="143" t="s">
        <v>514</v>
      </c>
      <c r="O147" s="143" t="s">
        <v>525</v>
      </c>
      <c r="P147" s="143">
        <v>186</v>
      </c>
      <c r="Q147" s="143" t="s">
        <v>526</v>
      </c>
      <c r="R147" s="146" t="s">
        <v>613</v>
      </c>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row>
    <row r="148" spans="1:103" s="9" customFormat="1" ht="75.75" hidden="1" customHeight="1" x14ac:dyDescent="0.3">
      <c r="A148" s="316"/>
      <c r="B148" s="316"/>
      <c r="C148" s="356" t="s">
        <v>52</v>
      </c>
      <c r="D148" s="317" t="s">
        <v>51</v>
      </c>
      <c r="E148" s="318">
        <v>0.3</v>
      </c>
      <c r="F148" s="318">
        <v>1</v>
      </c>
      <c r="G148" s="298" t="s">
        <v>50</v>
      </c>
      <c r="H148" s="165" t="s">
        <v>49</v>
      </c>
      <c r="I148" s="318" t="s">
        <v>48</v>
      </c>
      <c r="J148" s="298" t="s">
        <v>48</v>
      </c>
      <c r="K148" s="298">
        <v>0.3</v>
      </c>
      <c r="L148" s="338">
        <v>0.3</v>
      </c>
      <c r="M148" s="332">
        <f>L148/K148*1</f>
        <v>1</v>
      </c>
      <c r="N148" s="143" t="s">
        <v>514</v>
      </c>
      <c r="O148" s="143" t="s">
        <v>515</v>
      </c>
      <c r="P148" s="143">
        <v>190</v>
      </c>
      <c r="Q148" s="143" t="s">
        <v>516</v>
      </c>
      <c r="R148" s="199" t="s">
        <v>687</v>
      </c>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row>
    <row r="149" spans="1:103" s="9" customFormat="1" ht="142.5" hidden="1" customHeight="1" x14ac:dyDescent="0.3">
      <c r="A149" s="316"/>
      <c r="B149" s="316"/>
      <c r="C149" s="356"/>
      <c r="D149" s="317"/>
      <c r="E149" s="318"/>
      <c r="F149" s="318"/>
      <c r="G149" s="328"/>
      <c r="H149" s="165" t="s">
        <v>47</v>
      </c>
      <c r="I149" s="318"/>
      <c r="J149" s="328"/>
      <c r="K149" s="328"/>
      <c r="L149" s="369"/>
      <c r="M149" s="347"/>
      <c r="N149" s="143" t="s">
        <v>628</v>
      </c>
      <c r="O149" s="143" t="s">
        <v>636</v>
      </c>
      <c r="P149" s="143" t="s">
        <v>626</v>
      </c>
      <c r="Q149" s="146" t="s">
        <v>625</v>
      </c>
      <c r="R149" s="200"/>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row>
    <row r="150" spans="1:103" s="9" customFormat="1" ht="71.25" hidden="1" customHeight="1" x14ac:dyDescent="0.3">
      <c r="A150" s="316"/>
      <c r="B150" s="316"/>
      <c r="C150" s="356"/>
      <c r="D150" s="317"/>
      <c r="E150" s="318"/>
      <c r="F150" s="318"/>
      <c r="G150" s="299"/>
      <c r="H150" s="165" t="s">
        <v>46</v>
      </c>
      <c r="I150" s="318"/>
      <c r="J150" s="299"/>
      <c r="K150" s="299"/>
      <c r="L150" s="339"/>
      <c r="M150" s="333"/>
      <c r="N150" s="143" t="s">
        <v>514</v>
      </c>
      <c r="O150" s="143" t="s">
        <v>515</v>
      </c>
      <c r="P150" s="143">
        <v>190</v>
      </c>
      <c r="Q150" s="143" t="s">
        <v>516</v>
      </c>
      <c r="R150" s="201"/>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row>
    <row r="151" spans="1:103" s="15" customFormat="1" ht="51" hidden="1" customHeight="1" x14ac:dyDescent="0.3">
      <c r="A151" s="316"/>
      <c r="B151" s="316" t="s">
        <v>45</v>
      </c>
      <c r="C151" s="148" t="s">
        <v>44</v>
      </c>
      <c r="D151" s="148" t="s">
        <v>43</v>
      </c>
      <c r="E151" s="149">
        <v>0.12</v>
      </c>
      <c r="F151" s="149">
        <v>0.3</v>
      </c>
      <c r="G151" s="149" t="s">
        <v>42</v>
      </c>
      <c r="H151" s="148" t="s">
        <v>41</v>
      </c>
      <c r="I151" s="149" t="s">
        <v>22</v>
      </c>
      <c r="J151" s="149" t="s">
        <v>22</v>
      </c>
      <c r="K151" s="149">
        <v>0.12</v>
      </c>
      <c r="L151" s="190">
        <v>7.0000000000000007E-2</v>
      </c>
      <c r="M151" s="193">
        <f>L151/K151</f>
        <v>0.58333333333333337</v>
      </c>
      <c r="N151" s="143" t="s">
        <v>535</v>
      </c>
      <c r="O151" s="143" t="s">
        <v>559</v>
      </c>
      <c r="P151" s="10">
        <v>57</v>
      </c>
      <c r="Q151" s="143" t="s">
        <v>560</v>
      </c>
      <c r="R151" s="143" t="s">
        <v>614</v>
      </c>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row>
    <row r="152" spans="1:103" s="9" customFormat="1" ht="79.5" customHeight="1" x14ac:dyDescent="0.3">
      <c r="A152" s="316"/>
      <c r="B152" s="316"/>
      <c r="C152" s="317" t="s">
        <v>40</v>
      </c>
      <c r="D152" s="317" t="s">
        <v>39</v>
      </c>
      <c r="E152" s="317" t="s">
        <v>38</v>
      </c>
      <c r="F152" s="317" t="s">
        <v>38</v>
      </c>
      <c r="G152" s="296" t="s">
        <v>37</v>
      </c>
      <c r="H152" s="148" t="s">
        <v>36</v>
      </c>
      <c r="I152" s="317" t="s">
        <v>35</v>
      </c>
      <c r="J152" s="296" t="s">
        <v>35</v>
      </c>
      <c r="K152" s="296" t="s">
        <v>38</v>
      </c>
      <c r="L152" s="338" t="s">
        <v>38</v>
      </c>
      <c r="M152" s="364">
        <v>0.3</v>
      </c>
      <c r="N152" s="143" t="s">
        <v>535</v>
      </c>
      <c r="O152" s="143" t="s">
        <v>559</v>
      </c>
      <c r="P152" s="10">
        <v>57</v>
      </c>
      <c r="Q152" s="143" t="s">
        <v>560</v>
      </c>
      <c r="R152" s="199" t="s">
        <v>746</v>
      </c>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row>
    <row r="153" spans="1:103" s="9" customFormat="1" ht="139.5" customHeight="1" x14ac:dyDescent="0.3">
      <c r="A153" s="316"/>
      <c r="B153" s="316"/>
      <c r="C153" s="317"/>
      <c r="D153" s="317"/>
      <c r="E153" s="317"/>
      <c r="F153" s="317"/>
      <c r="G153" s="331"/>
      <c r="H153" s="148" t="s">
        <v>34</v>
      </c>
      <c r="I153" s="317"/>
      <c r="J153" s="331"/>
      <c r="K153" s="331"/>
      <c r="L153" s="369"/>
      <c r="M153" s="370"/>
      <c r="N153" s="18" t="s">
        <v>629</v>
      </c>
      <c r="O153" s="143" t="s">
        <v>559</v>
      </c>
      <c r="P153" s="10">
        <v>57</v>
      </c>
      <c r="Q153" s="143" t="s">
        <v>560</v>
      </c>
      <c r="R153" s="200"/>
    </row>
    <row r="154" spans="1:103" s="9" customFormat="1" ht="90.75" customHeight="1" x14ac:dyDescent="0.3">
      <c r="A154" s="316"/>
      <c r="B154" s="316"/>
      <c r="C154" s="317"/>
      <c r="D154" s="317"/>
      <c r="E154" s="317"/>
      <c r="F154" s="317"/>
      <c r="G154" s="297"/>
      <c r="H154" s="148" t="s">
        <v>33</v>
      </c>
      <c r="I154" s="317"/>
      <c r="J154" s="331"/>
      <c r="K154" s="297"/>
      <c r="L154" s="339"/>
      <c r="M154" s="365"/>
      <c r="N154" s="143" t="s">
        <v>535</v>
      </c>
      <c r="O154" s="143" t="s">
        <v>559</v>
      </c>
      <c r="P154" s="10">
        <v>57</v>
      </c>
      <c r="Q154" s="143" t="s">
        <v>560</v>
      </c>
      <c r="R154" s="201"/>
    </row>
    <row r="155" spans="1:103" s="9" customFormat="1" ht="81.75" hidden="1" customHeight="1" x14ac:dyDescent="0.3">
      <c r="A155" s="316"/>
      <c r="B155" s="316"/>
      <c r="C155" s="317"/>
      <c r="D155" s="148" t="s">
        <v>32</v>
      </c>
      <c r="E155" s="149">
        <v>0.3</v>
      </c>
      <c r="F155" s="149">
        <v>1</v>
      </c>
      <c r="G155" s="149" t="s">
        <v>31</v>
      </c>
      <c r="H155" s="148" t="s">
        <v>30</v>
      </c>
      <c r="I155" s="317"/>
      <c r="J155" s="331"/>
      <c r="K155" s="149">
        <v>0.3</v>
      </c>
      <c r="L155" s="194">
        <v>0.25</v>
      </c>
      <c r="M155" s="169">
        <f>L155/K155*1</f>
        <v>0.83333333333333337</v>
      </c>
      <c r="N155" s="143" t="s">
        <v>535</v>
      </c>
      <c r="O155" s="143" t="s">
        <v>559</v>
      </c>
      <c r="P155" s="10">
        <v>57</v>
      </c>
      <c r="Q155" s="143" t="s">
        <v>560</v>
      </c>
      <c r="R155" s="143" t="s">
        <v>727</v>
      </c>
    </row>
    <row r="156" spans="1:103" s="9" customFormat="1" ht="92.25" hidden="1" customHeight="1" x14ac:dyDescent="0.3">
      <c r="A156" s="316"/>
      <c r="B156" s="316"/>
      <c r="C156" s="317"/>
      <c r="D156" s="148" t="s">
        <v>29</v>
      </c>
      <c r="E156" s="149">
        <v>0.16</v>
      </c>
      <c r="F156" s="149">
        <v>0.7</v>
      </c>
      <c r="G156" s="149" t="s">
        <v>28</v>
      </c>
      <c r="H156" s="148" t="s">
        <v>27</v>
      </c>
      <c r="I156" s="317"/>
      <c r="J156" s="297"/>
      <c r="K156" s="149">
        <v>0.16</v>
      </c>
      <c r="L156" s="178">
        <v>0.1</v>
      </c>
      <c r="M156" s="181">
        <f>L156/K156*1</f>
        <v>0.625</v>
      </c>
      <c r="N156" s="143" t="s">
        <v>535</v>
      </c>
      <c r="O156" s="143" t="s">
        <v>559</v>
      </c>
      <c r="P156" s="10">
        <v>57</v>
      </c>
      <c r="Q156" s="143" t="s">
        <v>560</v>
      </c>
      <c r="R156" s="143" t="s">
        <v>732</v>
      </c>
    </row>
    <row r="157" spans="1:103" s="5" customFormat="1" ht="107.25" hidden="1" customHeight="1" x14ac:dyDescent="0.3">
      <c r="A157" s="316"/>
      <c r="B157" s="316" t="s">
        <v>8</v>
      </c>
      <c r="C157" s="148" t="s">
        <v>26</v>
      </c>
      <c r="D157" s="148" t="s">
        <v>25</v>
      </c>
      <c r="E157" s="149">
        <v>0.06</v>
      </c>
      <c r="F157" s="149">
        <v>0.2</v>
      </c>
      <c r="G157" s="149" t="s">
        <v>24</v>
      </c>
      <c r="H157" s="148" t="s">
        <v>23</v>
      </c>
      <c r="I157" s="149" t="s">
        <v>22</v>
      </c>
      <c r="J157" s="149" t="s">
        <v>22</v>
      </c>
      <c r="K157" s="149">
        <v>0.06</v>
      </c>
      <c r="L157" s="154">
        <v>0.06</v>
      </c>
      <c r="M157" s="169">
        <f>L157/K157</f>
        <v>1</v>
      </c>
      <c r="N157" s="143" t="s">
        <v>535</v>
      </c>
      <c r="O157" s="143" t="s">
        <v>559</v>
      </c>
      <c r="P157" s="10">
        <v>63</v>
      </c>
      <c r="Q157" s="143" t="s">
        <v>561</v>
      </c>
      <c r="R157" s="143" t="s">
        <v>733</v>
      </c>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row>
    <row r="158" spans="1:103" s="5" customFormat="1" ht="84.75" hidden="1" customHeight="1" x14ac:dyDescent="0.3">
      <c r="A158" s="316"/>
      <c r="B158" s="316"/>
      <c r="C158" s="148" t="s">
        <v>21</v>
      </c>
      <c r="D158" s="148" t="s">
        <v>20</v>
      </c>
      <c r="E158" s="149">
        <v>1</v>
      </c>
      <c r="F158" s="149">
        <v>1</v>
      </c>
      <c r="G158" s="149" t="s">
        <v>19</v>
      </c>
      <c r="H158" s="148" t="s">
        <v>18</v>
      </c>
      <c r="I158" s="149" t="s">
        <v>17</v>
      </c>
      <c r="J158" s="149" t="s">
        <v>17</v>
      </c>
      <c r="K158" s="149">
        <v>1</v>
      </c>
      <c r="L158" s="190">
        <v>0.5</v>
      </c>
      <c r="M158" s="193">
        <f>L158/K158</f>
        <v>0.5</v>
      </c>
      <c r="N158" s="143" t="s">
        <v>517</v>
      </c>
      <c r="O158" s="143" t="s">
        <v>518</v>
      </c>
      <c r="P158" s="10">
        <v>259</v>
      </c>
      <c r="Q158" s="143" t="s">
        <v>562</v>
      </c>
      <c r="R158" s="143" t="s">
        <v>748</v>
      </c>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row>
    <row r="159" spans="1:103" s="5" customFormat="1" ht="38.25" hidden="1" customHeight="1" x14ac:dyDescent="0.3">
      <c r="A159" s="316"/>
      <c r="B159" s="316"/>
      <c r="C159" s="316" t="s">
        <v>8</v>
      </c>
      <c r="D159" s="148" t="s">
        <v>16</v>
      </c>
      <c r="E159" s="148">
        <v>1</v>
      </c>
      <c r="F159" s="148">
        <v>1</v>
      </c>
      <c r="G159" s="148" t="s">
        <v>15</v>
      </c>
      <c r="H159" s="148" t="s">
        <v>14</v>
      </c>
      <c r="I159" s="318" t="s">
        <v>13</v>
      </c>
      <c r="J159" s="298" t="s">
        <v>13</v>
      </c>
      <c r="K159" s="148">
        <v>1</v>
      </c>
      <c r="L159" s="166">
        <v>1</v>
      </c>
      <c r="M159" s="169">
        <v>1</v>
      </c>
      <c r="N159" s="143" t="s">
        <v>517</v>
      </c>
      <c r="O159" s="143" t="s">
        <v>520</v>
      </c>
      <c r="P159" s="10">
        <v>284</v>
      </c>
      <c r="Q159" s="143" t="s">
        <v>563</v>
      </c>
      <c r="R159" s="143" t="s">
        <v>615</v>
      </c>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row>
    <row r="160" spans="1:103" s="5" customFormat="1" ht="118.5" customHeight="1" x14ac:dyDescent="0.3">
      <c r="A160" s="316"/>
      <c r="B160" s="316"/>
      <c r="C160" s="317"/>
      <c r="D160" s="148" t="s">
        <v>12</v>
      </c>
      <c r="E160" s="148">
        <v>6</v>
      </c>
      <c r="F160" s="148">
        <v>13</v>
      </c>
      <c r="G160" s="148" t="s">
        <v>11</v>
      </c>
      <c r="H160" s="148" t="s">
        <v>10</v>
      </c>
      <c r="I160" s="318"/>
      <c r="J160" s="328"/>
      <c r="K160" s="148">
        <v>6</v>
      </c>
      <c r="L160" s="166">
        <v>1</v>
      </c>
      <c r="M160" s="167">
        <f>L160/K160*1</f>
        <v>0.16666666666666666</v>
      </c>
      <c r="N160" s="143" t="s">
        <v>517</v>
      </c>
      <c r="O160" s="143" t="s">
        <v>520</v>
      </c>
      <c r="P160" s="10">
        <v>284</v>
      </c>
      <c r="Q160" s="143" t="s">
        <v>563</v>
      </c>
      <c r="R160" s="146" t="s">
        <v>795</v>
      </c>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row>
    <row r="161" spans="1:350" s="5" customFormat="1" ht="73.95" hidden="1" customHeight="1" x14ac:dyDescent="0.3">
      <c r="A161" s="316"/>
      <c r="B161" s="316" t="s">
        <v>8</v>
      </c>
      <c r="C161" s="317"/>
      <c r="D161" s="148" t="s">
        <v>7</v>
      </c>
      <c r="E161" s="148">
        <v>1</v>
      </c>
      <c r="F161" s="148">
        <v>1</v>
      </c>
      <c r="G161" s="148" t="s">
        <v>6</v>
      </c>
      <c r="H161" s="148" t="s">
        <v>5</v>
      </c>
      <c r="I161" s="318"/>
      <c r="J161" s="299"/>
      <c r="K161" s="148">
        <v>1</v>
      </c>
      <c r="L161" s="195" t="s">
        <v>707</v>
      </c>
      <c r="M161" s="193">
        <v>0.5</v>
      </c>
      <c r="N161" s="143" t="s">
        <v>517</v>
      </c>
      <c r="O161" s="143" t="s">
        <v>518</v>
      </c>
      <c r="P161" s="143">
        <v>262</v>
      </c>
      <c r="Q161" s="143" t="s">
        <v>580</v>
      </c>
      <c r="R161" s="143" t="s">
        <v>616</v>
      </c>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row>
    <row r="162" spans="1:350" s="5" customFormat="1" ht="145.5" customHeight="1" thickBot="1" x14ac:dyDescent="0.35">
      <c r="A162" s="316"/>
      <c r="B162" s="316"/>
      <c r="C162" s="148" t="s">
        <v>4</v>
      </c>
      <c r="D162" s="148" t="s">
        <v>3</v>
      </c>
      <c r="E162" s="148">
        <v>1</v>
      </c>
      <c r="F162" s="148">
        <v>1</v>
      </c>
      <c r="G162" s="148" t="s">
        <v>2</v>
      </c>
      <c r="H162" s="148" t="s">
        <v>1</v>
      </c>
      <c r="I162" s="148" t="s">
        <v>0</v>
      </c>
      <c r="J162" s="196" t="s">
        <v>0</v>
      </c>
      <c r="K162" s="148">
        <v>1</v>
      </c>
      <c r="L162" s="197">
        <v>0.5</v>
      </c>
      <c r="M162" s="176" t="s">
        <v>38</v>
      </c>
      <c r="N162" s="143" t="s">
        <v>514</v>
      </c>
      <c r="O162" s="143" t="s">
        <v>515</v>
      </c>
      <c r="P162" s="143">
        <v>190</v>
      </c>
      <c r="Q162" s="143" t="s">
        <v>516</v>
      </c>
      <c r="R162" s="22" t="s">
        <v>617</v>
      </c>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row>
    <row r="163" spans="1:350" s="9" customFormat="1" ht="14.4" thickBot="1" x14ac:dyDescent="0.35">
      <c r="C163" s="2"/>
      <c r="D163" s="2"/>
      <c r="E163" s="2"/>
      <c r="F163" s="2"/>
      <c r="G163" s="2"/>
      <c r="H163" s="2"/>
      <c r="I163" s="2"/>
      <c r="J163" s="2"/>
      <c r="K163" s="143"/>
      <c r="L163" s="52"/>
      <c r="M163" s="19"/>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c r="GQ163" s="2"/>
      <c r="GR163" s="2"/>
      <c r="GS163" s="2"/>
      <c r="GT163" s="2"/>
      <c r="GU163" s="2"/>
      <c r="GV163" s="2"/>
      <c r="GW163" s="2"/>
      <c r="GX163" s="2"/>
      <c r="GY163" s="2"/>
      <c r="GZ163" s="2"/>
      <c r="HA163" s="2"/>
      <c r="HB163" s="2"/>
      <c r="HC163" s="2"/>
      <c r="HD163" s="2"/>
      <c r="HE163" s="2"/>
      <c r="HF163" s="2"/>
      <c r="HG163" s="2"/>
      <c r="HH163" s="2"/>
      <c r="HI163" s="2"/>
      <c r="HJ163" s="2"/>
      <c r="HK163" s="2"/>
      <c r="HL163" s="2"/>
      <c r="HM163" s="2"/>
      <c r="HN163" s="2"/>
      <c r="HO163" s="2"/>
      <c r="HP163" s="2"/>
      <c r="HQ163" s="2"/>
      <c r="HR163" s="2"/>
      <c r="HS163" s="2"/>
      <c r="HT163" s="2"/>
      <c r="HU163" s="2"/>
      <c r="HV163" s="2"/>
      <c r="HW163" s="2"/>
      <c r="HX163" s="2"/>
      <c r="HY163" s="2"/>
      <c r="HZ163" s="2"/>
      <c r="IA163" s="2"/>
      <c r="IB163" s="2"/>
      <c r="IC163" s="2"/>
      <c r="ID163" s="2"/>
      <c r="IE163" s="2"/>
      <c r="IF163" s="2"/>
      <c r="IG163" s="2"/>
      <c r="IH163" s="2"/>
      <c r="II163" s="2"/>
      <c r="IJ163" s="2"/>
      <c r="IK163" s="2"/>
      <c r="IL163" s="2"/>
      <c r="IM163" s="2"/>
      <c r="IN163" s="2"/>
      <c r="IO163" s="2"/>
      <c r="IP163" s="2"/>
      <c r="IQ163" s="2"/>
      <c r="IR163" s="2"/>
      <c r="IS163" s="2"/>
      <c r="IT163" s="2"/>
      <c r="IU163" s="2"/>
      <c r="IV163" s="2"/>
      <c r="IW163" s="2"/>
      <c r="IX163" s="2"/>
      <c r="IY163" s="2"/>
      <c r="IZ163" s="2"/>
      <c r="JA163" s="2"/>
      <c r="JB163" s="2"/>
      <c r="JC163" s="2"/>
      <c r="JD163" s="2"/>
      <c r="JE163" s="2"/>
      <c r="JF163" s="2"/>
      <c r="JG163" s="2"/>
      <c r="JH163" s="2"/>
      <c r="JI163" s="2"/>
      <c r="JJ163" s="2"/>
      <c r="JK163" s="2"/>
      <c r="JL163" s="2"/>
      <c r="JM163" s="2"/>
      <c r="JN163" s="2"/>
      <c r="JO163" s="2"/>
      <c r="JP163" s="2"/>
      <c r="JQ163" s="2"/>
      <c r="JR163" s="2"/>
      <c r="JS163" s="2"/>
      <c r="JT163" s="2"/>
      <c r="JU163" s="2"/>
      <c r="JV163" s="2"/>
      <c r="JW163" s="2"/>
      <c r="JX163" s="2"/>
      <c r="JY163" s="2"/>
      <c r="JZ163" s="2"/>
      <c r="KA163" s="2"/>
      <c r="KB163" s="2"/>
      <c r="KC163" s="2"/>
      <c r="KD163" s="2"/>
      <c r="KE163" s="2"/>
      <c r="KF163" s="2"/>
      <c r="KG163" s="2"/>
      <c r="KH163" s="2"/>
      <c r="KI163" s="2"/>
      <c r="KJ163" s="2"/>
      <c r="KK163" s="2"/>
      <c r="KL163" s="2"/>
      <c r="KM163" s="2"/>
      <c r="KN163" s="2"/>
      <c r="KO163" s="2"/>
      <c r="KP163" s="2"/>
      <c r="KQ163" s="2"/>
      <c r="KR163" s="2"/>
      <c r="KS163" s="2"/>
      <c r="KT163" s="2"/>
      <c r="KU163" s="2"/>
      <c r="KV163" s="2"/>
      <c r="KW163" s="2"/>
      <c r="KX163" s="2"/>
      <c r="KY163" s="2"/>
      <c r="KZ163" s="2"/>
      <c r="LA163" s="2"/>
      <c r="LB163" s="2"/>
      <c r="LC163" s="2"/>
      <c r="LD163" s="2"/>
      <c r="LE163" s="2"/>
      <c r="LF163" s="2"/>
      <c r="LG163" s="2"/>
      <c r="LH163" s="2"/>
      <c r="LI163" s="2"/>
      <c r="LJ163" s="2"/>
      <c r="LK163" s="2"/>
      <c r="LL163" s="2"/>
      <c r="LM163" s="2"/>
      <c r="LN163" s="2"/>
      <c r="LO163" s="2"/>
      <c r="LP163" s="2"/>
      <c r="LQ163" s="2"/>
      <c r="LR163" s="2"/>
      <c r="LS163" s="2"/>
      <c r="LT163" s="2"/>
      <c r="LU163" s="2"/>
      <c r="LV163" s="2"/>
      <c r="LW163" s="2"/>
      <c r="LX163" s="2"/>
      <c r="LY163" s="2"/>
      <c r="LZ163" s="2"/>
      <c r="MA163" s="2"/>
      <c r="MB163" s="2"/>
      <c r="MC163" s="2"/>
      <c r="MD163" s="2"/>
      <c r="ME163" s="2"/>
      <c r="MF163" s="2"/>
      <c r="MG163" s="2"/>
      <c r="MH163" s="2"/>
      <c r="MI163" s="2"/>
      <c r="MJ163" s="2"/>
      <c r="MK163" s="2"/>
      <c r="ML163" s="2"/>
    </row>
    <row r="164" spans="1:350" s="9" customFormat="1" x14ac:dyDescent="0.3">
      <c r="C164" s="2"/>
      <c r="D164" s="2"/>
      <c r="E164" s="2"/>
      <c r="F164" s="2"/>
      <c r="G164" s="2"/>
      <c r="H164" s="2"/>
      <c r="I164" s="2"/>
      <c r="J164" s="2"/>
      <c r="K164" s="23"/>
      <c r="L164" s="53"/>
      <c r="M164" s="23"/>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c r="GQ164" s="2"/>
      <c r="GR164" s="2"/>
      <c r="GS164" s="2"/>
      <c r="GT164" s="2"/>
      <c r="GU164" s="2"/>
      <c r="GV164" s="2"/>
      <c r="GW164" s="2"/>
      <c r="GX164" s="2"/>
      <c r="GY164" s="2"/>
      <c r="GZ164" s="2"/>
      <c r="HA164" s="2"/>
      <c r="HB164" s="2"/>
      <c r="HC164" s="2"/>
      <c r="HD164" s="2"/>
      <c r="HE164" s="2"/>
      <c r="HF164" s="2"/>
      <c r="HG164" s="2"/>
      <c r="HH164" s="2"/>
      <c r="HI164" s="2"/>
      <c r="HJ164" s="2"/>
      <c r="HK164" s="2"/>
      <c r="HL164" s="2"/>
      <c r="HM164" s="2"/>
      <c r="HN164" s="2"/>
      <c r="HO164" s="2"/>
      <c r="HP164" s="2"/>
      <c r="HQ164" s="2"/>
      <c r="HR164" s="2"/>
      <c r="HS164" s="2"/>
      <c r="HT164" s="2"/>
      <c r="HU164" s="2"/>
      <c r="HV164" s="2"/>
      <c r="HW164" s="2"/>
      <c r="HX164" s="2"/>
      <c r="HY164" s="2"/>
      <c r="HZ164" s="2"/>
      <c r="IA164" s="2"/>
      <c r="IB164" s="2"/>
      <c r="IC164" s="2"/>
      <c r="ID164" s="2"/>
      <c r="IE164" s="2"/>
      <c r="IF164" s="2"/>
      <c r="IG164" s="2"/>
      <c r="IH164" s="2"/>
      <c r="II164" s="2"/>
      <c r="IJ164" s="2"/>
      <c r="IK164" s="2"/>
      <c r="IL164" s="2"/>
      <c r="IM164" s="2"/>
      <c r="IN164" s="2"/>
      <c r="IO164" s="2"/>
      <c r="IP164" s="2"/>
      <c r="IQ164" s="2"/>
      <c r="IR164" s="2"/>
      <c r="IS164" s="2"/>
      <c r="IT164" s="2"/>
      <c r="IU164" s="2"/>
      <c r="IV164" s="2"/>
      <c r="IW164" s="2"/>
      <c r="IX164" s="2"/>
      <c r="IY164" s="2"/>
      <c r="IZ164" s="2"/>
      <c r="JA164" s="2"/>
      <c r="JB164" s="2"/>
      <c r="JC164" s="2"/>
      <c r="JD164" s="2"/>
      <c r="JE164" s="2"/>
      <c r="JF164" s="2"/>
      <c r="JG164" s="2"/>
      <c r="JH164" s="2"/>
      <c r="JI164" s="2"/>
      <c r="JJ164" s="2"/>
      <c r="JK164" s="2"/>
      <c r="JL164" s="2"/>
      <c r="JM164" s="2"/>
      <c r="JN164" s="2"/>
      <c r="JO164" s="2"/>
      <c r="JP164" s="2"/>
      <c r="JQ164" s="2"/>
      <c r="JR164" s="2"/>
      <c r="JS164" s="2"/>
      <c r="JT164" s="2"/>
      <c r="JU164" s="2"/>
      <c r="JV164" s="2"/>
      <c r="JW164" s="2"/>
      <c r="JX164" s="2"/>
      <c r="JY164" s="2"/>
      <c r="JZ164" s="2"/>
      <c r="KA164" s="2"/>
      <c r="KB164" s="2"/>
      <c r="KC164" s="2"/>
      <c r="KD164" s="2"/>
      <c r="KE164" s="2"/>
      <c r="KF164" s="2"/>
      <c r="KG164" s="2"/>
      <c r="KH164" s="2"/>
      <c r="KI164" s="2"/>
      <c r="KJ164" s="2"/>
      <c r="KK164" s="2"/>
      <c r="KL164" s="2"/>
      <c r="KM164" s="2"/>
      <c r="KN164" s="2"/>
      <c r="KO164" s="2"/>
      <c r="KP164" s="2"/>
      <c r="KQ164" s="2"/>
      <c r="KR164" s="2"/>
      <c r="KS164" s="2"/>
      <c r="KT164" s="2"/>
      <c r="KU164" s="2"/>
      <c r="KV164" s="2"/>
      <c r="KW164" s="2"/>
      <c r="KX164" s="2"/>
      <c r="KY164" s="2"/>
      <c r="KZ164" s="2"/>
      <c r="LA164" s="2"/>
      <c r="LB164" s="2"/>
      <c r="LC164" s="2"/>
      <c r="LD164" s="2"/>
      <c r="LE164" s="2"/>
      <c r="LF164" s="2"/>
      <c r="LG164" s="2"/>
      <c r="LH164" s="2"/>
      <c r="LI164" s="2"/>
      <c r="LJ164" s="2"/>
      <c r="LK164" s="2"/>
      <c r="LL164" s="2"/>
      <c r="LM164" s="2"/>
      <c r="LN164" s="2"/>
      <c r="LO164" s="2"/>
      <c r="LP164" s="2"/>
      <c r="LQ164" s="2"/>
      <c r="LR164" s="2"/>
      <c r="LS164" s="2"/>
      <c r="LT164" s="2"/>
      <c r="LU164" s="2"/>
      <c r="LV164" s="2"/>
      <c r="LW164" s="2"/>
      <c r="LX164" s="2"/>
      <c r="LY164" s="2"/>
      <c r="LZ164" s="2"/>
      <c r="MA164" s="2"/>
      <c r="MB164" s="2"/>
      <c r="MC164" s="2"/>
      <c r="MD164" s="2"/>
      <c r="ME164" s="2"/>
      <c r="MF164" s="2"/>
      <c r="MG164" s="2"/>
      <c r="MH164" s="2"/>
      <c r="MI164" s="2"/>
      <c r="MJ164" s="2"/>
      <c r="MK164" s="2"/>
      <c r="ML164" s="2"/>
    </row>
    <row r="165" spans="1:350" s="9" customFormat="1" x14ac:dyDescent="0.3">
      <c r="C165" s="2"/>
      <c r="D165" s="2"/>
      <c r="E165" s="2"/>
      <c r="F165" s="2"/>
      <c r="G165" s="2"/>
      <c r="H165" s="2"/>
      <c r="I165" s="2"/>
      <c r="J165" s="2"/>
      <c r="K165" s="23"/>
      <c r="L165" s="53"/>
      <c r="M165" s="23"/>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c r="GQ165" s="2"/>
      <c r="GR165" s="2"/>
      <c r="GS165" s="2"/>
      <c r="GT165" s="2"/>
      <c r="GU165" s="2"/>
      <c r="GV165" s="2"/>
      <c r="GW165" s="2"/>
      <c r="GX165" s="2"/>
      <c r="GY165" s="2"/>
      <c r="GZ165" s="2"/>
      <c r="HA165" s="2"/>
      <c r="HB165" s="2"/>
      <c r="HC165" s="2"/>
      <c r="HD165" s="2"/>
      <c r="HE165" s="2"/>
      <c r="HF165" s="2"/>
      <c r="HG165" s="2"/>
      <c r="HH165" s="2"/>
      <c r="HI165" s="2"/>
      <c r="HJ165" s="2"/>
      <c r="HK165" s="2"/>
      <c r="HL165" s="2"/>
      <c r="HM165" s="2"/>
      <c r="HN165" s="2"/>
      <c r="HO165" s="2"/>
      <c r="HP165" s="2"/>
      <c r="HQ165" s="2"/>
      <c r="HR165" s="2"/>
      <c r="HS165" s="2"/>
      <c r="HT165" s="2"/>
      <c r="HU165" s="2"/>
      <c r="HV165" s="2"/>
      <c r="HW165" s="2"/>
      <c r="HX165" s="2"/>
      <c r="HY165" s="2"/>
      <c r="HZ165" s="2"/>
      <c r="IA165" s="2"/>
      <c r="IB165" s="2"/>
      <c r="IC165" s="2"/>
      <c r="ID165" s="2"/>
      <c r="IE165" s="2"/>
      <c r="IF165" s="2"/>
      <c r="IG165" s="2"/>
      <c r="IH165" s="2"/>
      <c r="II165" s="2"/>
      <c r="IJ165" s="2"/>
      <c r="IK165" s="2"/>
      <c r="IL165" s="2"/>
      <c r="IM165" s="2"/>
      <c r="IN165" s="2"/>
      <c r="IO165" s="2"/>
      <c r="IP165" s="2"/>
      <c r="IQ165" s="2"/>
      <c r="IR165" s="2"/>
      <c r="IS165" s="2"/>
      <c r="IT165" s="2"/>
      <c r="IU165" s="2"/>
      <c r="IV165" s="2"/>
      <c r="IW165" s="2"/>
      <c r="IX165" s="2"/>
      <c r="IY165" s="2"/>
      <c r="IZ165" s="2"/>
      <c r="JA165" s="2"/>
      <c r="JB165" s="2"/>
      <c r="JC165" s="2"/>
      <c r="JD165" s="2"/>
      <c r="JE165" s="2"/>
      <c r="JF165" s="2"/>
      <c r="JG165" s="2"/>
      <c r="JH165" s="2"/>
      <c r="JI165" s="2"/>
      <c r="JJ165" s="2"/>
      <c r="JK165" s="2"/>
      <c r="JL165" s="2"/>
      <c r="JM165" s="2"/>
      <c r="JN165" s="2"/>
      <c r="JO165" s="2"/>
      <c r="JP165" s="2"/>
      <c r="JQ165" s="2"/>
      <c r="JR165" s="2"/>
      <c r="JS165" s="2"/>
      <c r="JT165" s="2"/>
      <c r="JU165" s="2"/>
      <c r="JV165" s="2"/>
      <c r="JW165" s="2"/>
      <c r="JX165" s="2"/>
      <c r="JY165" s="2"/>
      <c r="JZ165" s="2"/>
      <c r="KA165" s="2"/>
      <c r="KB165" s="2"/>
      <c r="KC165" s="2"/>
      <c r="KD165" s="2"/>
      <c r="KE165" s="2"/>
      <c r="KF165" s="2"/>
      <c r="KG165" s="2"/>
      <c r="KH165" s="2"/>
      <c r="KI165" s="2"/>
      <c r="KJ165" s="2"/>
      <c r="KK165" s="2"/>
      <c r="KL165" s="2"/>
      <c r="KM165" s="2"/>
      <c r="KN165" s="2"/>
      <c r="KO165" s="2"/>
      <c r="KP165" s="2"/>
      <c r="KQ165" s="2"/>
      <c r="KR165" s="2"/>
      <c r="KS165" s="2"/>
      <c r="KT165" s="2"/>
      <c r="KU165" s="2"/>
      <c r="KV165" s="2"/>
      <c r="KW165" s="2"/>
      <c r="KX165" s="2"/>
      <c r="KY165" s="2"/>
      <c r="KZ165" s="2"/>
      <c r="LA165" s="2"/>
      <c r="LB165" s="2"/>
      <c r="LC165" s="2"/>
      <c r="LD165" s="2"/>
      <c r="LE165" s="2"/>
      <c r="LF165" s="2"/>
      <c r="LG165" s="2"/>
      <c r="LH165" s="2"/>
      <c r="LI165" s="2"/>
      <c r="LJ165" s="2"/>
      <c r="LK165" s="2"/>
      <c r="LL165" s="2"/>
      <c r="LM165" s="2"/>
      <c r="LN165" s="2"/>
      <c r="LO165" s="2"/>
      <c r="LP165" s="2"/>
      <c r="LQ165" s="2"/>
      <c r="LR165" s="2"/>
      <c r="LS165" s="2"/>
      <c r="LT165" s="2"/>
      <c r="LU165" s="2"/>
      <c r="LV165" s="2"/>
      <c r="LW165" s="2"/>
      <c r="LX165" s="2"/>
      <c r="LY165" s="2"/>
      <c r="LZ165" s="2"/>
      <c r="MA165" s="2"/>
      <c r="MB165" s="2"/>
      <c r="MC165" s="2"/>
      <c r="MD165" s="2"/>
      <c r="ME165" s="2"/>
      <c r="MF165" s="2"/>
      <c r="MG165" s="2"/>
      <c r="MH165" s="2"/>
      <c r="MI165" s="2"/>
      <c r="MJ165" s="2"/>
      <c r="MK165" s="2"/>
      <c r="ML165" s="2"/>
    </row>
    <row r="166" spans="1:350" s="9" customFormat="1" x14ac:dyDescent="0.3">
      <c r="C166" s="2"/>
      <c r="D166" s="2"/>
      <c r="E166" s="2"/>
      <c r="F166" s="2"/>
      <c r="G166" s="2"/>
      <c r="H166" s="2"/>
      <c r="I166" s="2"/>
      <c r="J166" s="2"/>
      <c r="K166" s="23"/>
      <c r="L166" s="53"/>
      <c r="M166" s="23"/>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c r="GQ166" s="2"/>
      <c r="GR166" s="2"/>
      <c r="GS166" s="2"/>
      <c r="GT166" s="2"/>
      <c r="GU166" s="2"/>
      <c r="GV166" s="2"/>
      <c r="GW166" s="2"/>
      <c r="GX166" s="2"/>
      <c r="GY166" s="2"/>
      <c r="GZ166" s="2"/>
      <c r="HA166" s="2"/>
      <c r="HB166" s="2"/>
      <c r="HC166" s="2"/>
      <c r="HD166" s="2"/>
      <c r="HE166" s="2"/>
      <c r="HF166" s="2"/>
      <c r="HG166" s="2"/>
      <c r="HH166" s="2"/>
      <c r="HI166" s="2"/>
      <c r="HJ166" s="2"/>
      <c r="HK166" s="2"/>
      <c r="HL166" s="2"/>
      <c r="HM166" s="2"/>
      <c r="HN166" s="2"/>
      <c r="HO166" s="2"/>
      <c r="HP166" s="2"/>
      <c r="HQ166" s="2"/>
      <c r="HR166" s="2"/>
      <c r="HS166" s="2"/>
      <c r="HT166" s="2"/>
      <c r="HU166" s="2"/>
      <c r="HV166" s="2"/>
      <c r="HW166" s="2"/>
      <c r="HX166" s="2"/>
      <c r="HY166" s="2"/>
      <c r="HZ166" s="2"/>
      <c r="IA166" s="2"/>
      <c r="IB166" s="2"/>
      <c r="IC166" s="2"/>
      <c r="ID166" s="2"/>
      <c r="IE166" s="2"/>
      <c r="IF166" s="2"/>
      <c r="IG166" s="2"/>
      <c r="IH166" s="2"/>
      <c r="II166" s="2"/>
      <c r="IJ166" s="2"/>
      <c r="IK166" s="2"/>
      <c r="IL166" s="2"/>
      <c r="IM166" s="2"/>
      <c r="IN166" s="2"/>
      <c r="IO166" s="2"/>
      <c r="IP166" s="2"/>
      <c r="IQ166" s="2"/>
      <c r="IR166" s="2"/>
      <c r="IS166" s="2"/>
      <c r="IT166" s="2"/>
      <c r="IU166" s="2"/>
      <c r="IV166" s="2"/>
      <c r="IW166" s="2"/>
      <c r="IX166" s="2"/>
      <c r="IY166" s="2"/>
      <c r="IZ166" s="2"/>
      <c r="JA166" s="2"/>
      <c r="JB166" s="2"/>
      <c r="JC166" s="2"/>
      <c r="JD166" s="2"/>
      <c r="JE166" s="2"/>
      <c r="JF166" s="2"/>
      <c r="JG166" s="2"/>
      <c r="JH166" s="2"/>
      <c r="JI166" s="2"/>
      <c r="JJ166" s="2"/>
      <c r="JK166" s="2"/>
      <c r="JL166" s="2"/>
      <c r="JM166" s="2"/>
      <c r="JN166" s="2"/>
      <c r="JO166" s="2"/>
      <c r="JP166" s="2"/>
      <c r="JQ166" s="2"/>
      <c r="JR166" s="2"/>
      <c r="JS166" s="2"/>
      <c r="JT166" s="2"/>
      <c r="JU166" s="2"/>
      <c r="JV166" s="2"/>
      <c r="JW166" s="2"/>
      <c r="JX166" s="2"/>
      <c r="JY166" s="2"/>
      <c r="JZ166" s="2"/>
      <c r="KA166" s="2"/>
      <c r="KB166" s="2"/>
      <c r="KC166" s="2"/>
      <c r="KD166" s="2"/>
      <c r="KE166" s="2"/>
      <c r="KF166" s="2"/>
      <c r="KG166" s="2"/>
      <c r="KH166" s="2"/>
      <c r="KI166" s="2"/>
      <c r="KJ166" s="2"/>
      <c r="KK166" s="2"/>
      <c r="KL166" s="2"/>
      <c r="KM166" s="2"/>
      <c r="KN166" s="2"/>
      <c r="KO166" s="2"/>
      <c r="KP166" s="2"/>
      <c r="KQ166" s="2"/>
      <c r="KR166" s="2"/>
      <c r="KS166" s="2"/>
      <c r="KT166" s="2"/>
      <c r="KU166" s="2"/>
      <c r="KV166" s="2"/>
      <c r="KW166" s="2"/>
      <c r="KX166" s="2"/>
      <c r="KY166" s="2"/>
      <c r="KZ166" s="2"/>
      <c r="LA166" s="2"/>
      <c r="LB166" s="2"/>
      <c r="LC166" s="2"/>
      <c r="LD166" s="2"/>
      <c r="LE166" s="2"/>
      <c r="LF166" s="2"/>
      <c r="LG166" s="2"/>
      <c r="LH166" s="2"/>
      <c r="LI166" s="2"/>
      <c r="LJ166" s="2"/>
      <c r="LK166" s="2"/>
      <c r="LL166" s="2"/>
      <c r="LM166" s="2"/>
      <c r="LN166" s="2"/>
      <c r="LO166" s="2"/>
      <c r="LP166" s="2"/>
      <c r="LQ166" s="2"/>
      <c r="LR166" s="2"/>
      <c r="LS166" s="2"/>
      <c r="LT166" s="2"/>
      <c r="LU166" s="2"/>
      <c r="LV166" s="2"/>
      <c r="LW166" s="2"/>
      <c r="LX166" s="2"/>
      <c r="LY166" s="2"/>
      <c r="LZ166" s="2"/>
      <c r="MA166" s="2"/>
      <c r="MB166" s="2"/>
      <c r="MC166" s="2"/>
      <c r="MD166" s="2"/>
      <c r="ME166" s="2"/>
      <c r="MF166" s="2"/>
      <c r="MG166" s="2"/>
      <c r="MH166" s="2"/>
      <c r="MI166" s="2"/>
      <c r="MJ166" s="2"/>
      <c r="MK166" s="2"/>
      <c r="ML166" s="2"/>
    </row>
    <row r="167" spans="1:350" s="9" customFormat="1" x14ac:dyDescent="0.3">
      <c r="C167" s="2"/>
      <c r="D167" s="2"/>
      <c r="E167" s="2"/>
      <c r="F167" s="2"/>
      <c r="G167" s="2"/>
      <c r="H167" s="2"/>
      <c r="I167" s="2"/>
      <c r="J167" s="2"/>
      <c r="K167" s="23"/>
      <c r="L167" s="53"/>
      <c r="M167" s="23"/>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c r="GQ167" s="2"/>
      <c r="GR167" s="2"/>
      <c r="GS167" s="2"/>
      <c r="GT167" s="2"/>
      <c r="GU167" s="2"/>
      <c r="GV167" s="2"/>
      <c r="GW167" s="2"/>
      <c r="GX167" s="2"/>
      <c r="GY167" s="2"/>
      <c r="GZ167" s="2"/>
      <c r="HA167" s="2"/>
      <c r="HB167" s="2"/>
      <c r="HC167" s="2"/>
      <c r="HD167" s="2"/>
      <c r="HE167" s="2"/>
      <c r="HF167" s="2"/>
      <c r="HG167" s="2"/>
      <c r="HH167" s="2"/>
      <c r="HI167" s="2"/>
      <c r="HJ167" s="2"/>
      <c r="HK167" s="2"/>
      <c r="HL167" s="2"/>
      <c r="HM167" s="2"/>
      <c r="HN167" s="2"/>
      <c r="HO167" s="2"/>
      <c r="HP167" s="2"/>
      <c r="HQ167" s="2"/>
      <c r="HR167" s="2"/>
      <c r="HS167" s="2"/>
      <c r="HT167" s="2"/>
      <c r="HU167" s="2"/>
      <c r="HV167" s="2"/>
      <c r="HW167" s="2"/>
      <c r="HX167" s="2"/>
      <c r="HY167" s="2"/>
      <c r="HZ167" s="2"/>
      <c r="IA167" s="2"/>
      <c r="IB167" s="2"/>
      <c r="IC167" s="2"/>
      <c r="ID167" s="2"/>
      <c r="IE167" s="2"/>
      <c r="IF167" s="2"/>
      <c r="IG167" s="2"/>
      <c r="IH167" s="2"/>
      <c r="II167" s="2"/>
      <c r="IJ167" s="2"/>
      <c r="IK167" s="2"/>
      <c r="IL167" s="2"/>
      <c r="IM167" s="2"/>
      <c r="IN167" s="2"/>
      <c r="IO167" s="2"/>
      <c r="IP167" s="2"/>
      <c r="IQ167" s="2"/>
      <c r="IR167" s="2"/>
      <c r="IS167" s="2"/>
      <c r="IT167" s="2"/>
      <c r="IU167" s="2"/>
      <c r="IV167" s="2"/>
      <c r="IW167" s="2"/>
      <c r="IX167" s="2"/>
      <c r="IY167" s="2"/>
      <c r="IZ167" s="2"/>
      <c r="JA167" s="2"/>
      <c r="JB167" s="2"/>
      <c r="JC167" s="2"/>
      <c r="JD167" s="2"/>
      <c r="JE167" s="2"/>
      <c r="JF167" s="2"/>
      <c r="JG167" s="2"/>
      <c r="JH167" s="2"/>
      <c r="JI167" s="2"/>
      <c r="JJ167" s="2"/>
      <c r="JK167" s="2"/>
      <c r="JL167" s="2"/>
      <c r="JM167" s="2"/>
      <c r="JN167" s="2"/>
      <c r="JO167" s="2"/>
      <c r="JP167" s="2"/>
      <c r="JQ167" s="2"/>
      <c r="JR167" s="2"/>
      <c r="JS167" s="2"/>
      <c r="JT167" s="2"/>
      <c r="JU167" s="2"/>
      <c r="JV167" s="2"/>
      <c r="JW167" s="2"/>
      <c r="JX167" s="2"/>
      <c r="JY167" s="2"/>
      <c r="JZ167" s="2"/>
      <c r="KA167" s="2"/>
      <c r="KB167" s="2"/>
      <c r="KC167" s="2"/>
      <c r="KD167" s="2"/>
      <c r="KE167" s="2"/>
      <c r="KF167" s="2"/>
      <c r="KG167" s="2"/>
      <c r="KH167" s="2"/>
      <c r="KI167" s="2"/>
      <c r="KJ167" s="2"/>
      <c r="KK167" s="2"/>
      <c r="KL167" s="2"/>
      <c r="KM167" s="2"/>
      <c r="KN167" s="2"/>
      <c r="KO167" s="2"/>
      <c r="KP167" s="2"/>
      <c r="KQ167" s="2"/>
      <c r="KR167" s="2"/>
      <c r="KS167" s="2"/>
      <c r="KT167" s="2"/>
      <c r="KU167" s="2"/>
      <c r="KV167" s="2"/>
      <c r="KW167" s="2"/>
      <c r="KX167" s="2"/>
      <c r="KY167" s="2"/>
      <c r="KZ167" s="2"/>
      <c r="LA167" s="2"/>
      <c r="LB167" s="2"/>
      <c r="LC167" s="2"/>
      <c r="LD167" s="2"/>
      <c r="LE167" s="2"/>
      <c r="LF167" s="2"/>
      <c r="LG167" s="2"/>
      <c r="LH167" s="2"/>
      <c r="LI167" s="2"/>
      <c r="LJ167" s="2"/>
      <c r="LK167" s="2"/>
      <c r="LL167" s="2"/>
      <c r="LM167" s="2"/>
      <c r="LN167" s="2"/>
      <c r="LO167" s="2"/>
      <c r="LP167" s="2"/>
      <c r="LQ167" s="2"/>
      <c r="LR167" s="2"/>
      <c r="LS167" s="2"/>
      <c r="LT167" s="2"/>
      <c r="LU167" s="2"/>
      <c r="LV167" s="2"/>
      <c r="LW167" s="2"/>
      <c r="LX167" s="2"/>
      <c r="LY167" s="2"/>
      <c r="LZ167" s="2"/>
      <c r="MA167" s="2"/>
      <c r="MB167" s="2"/>
      <c r="MC167" s="2"/>
      <c r="MD167" s="2"/>
      <c r="ME167" s="2"/>
      <c r="MF167" s="2"/>
      <c r="MG167" s="2"/>
      <c r="MH167" s="2"/>
      <c r="MI167" s="2"/>
      <c r="MJ167" s="2"/>
      <c r="MK167" s="2"/>
      <c r="ML167" s="2"/>
    </row>
    <row r="168" spans="1:350" s="9" customFormat="1" x14ac:dyDescent="0.3">
      <c r="C168" s="2"/>
      <c r="D168" s="2"/>
      <c r="E168" s="2"/>
      <c r="F168" s="2"/>
      <c r="G168" s="2"/>
      <c r="H168" s="2"/>
      <c r="I168" s="2"/>
      <c r="J168" s="2"/>
      <c r="K168" s="23"/>
      <c r="L168" s="53"/>
      <c r="M168" s="23"/>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c r="GQ168" s="2"/>
      <c r="GR168" s="2"/>
      <c r="GS168" s="2"/>
      <c r="GT168" s="2"/>
      <c r="GU168" s="2"/>
      <c r="GV168" s="2"/>
      <c r="GW168" s="2"/>
      <c r="GX168" s="2"/>
      <c r="GY168" s="2"/>
      <c r="GZ168" s="2"/>
      <c r="HA168" s="2"/>
      <c r="HB168" s="2"/>
      <c r="HC168" s="2"/>
      <c r="HD168" s="2"/>
      <c r="HE168" s="2"/>
      <c r="HF168" s="2"/>
      <c r="HG168" s="2"/>
      <c r="HH168" s="2"/>
      <c r="HI168" s="2"/>
      <c r="HJ168" s="2"/>
      <c r="HK168" s="2"/>
      <c r="HL168" s="2"/>
      <c r="HM168" s="2"/>
      <c r="HN168" s="2"/>
      <c r="HO168" s="2"/>
      <c r="HP168" s="2"/>
      <c r="HQ168" s="2"/>
      <c r="HR168" s="2"/>
      <c r="HS168" s="2"/>
      <c r="HT168" s="2"/>
      <c r="HU168" s="2"/>
      <c r="HV168" s="2"/>
      <c r="HW168" s="2"/>
      <c r="HX168" s="2"/>
      <c r="HY168" s="2"/>
      <c r="HZ168" s="2"/>
      <c r="IA168" s="2"/>
      <c r="IB168" s="2"/>
      <c r="IC168" s="2"/>
      <c r="ID168" s="2"/>
      <c r="IE168" s="2"/>
      <c r="IF168" s="2"/>
      <c r="IG168" s="2"/>
      <c r="IH168" s="2"/>
      <c r="II168" s="2"/>
      <c r="IJ168" s="2"/>
      <c r="IK168" s="2"/>
      <c r="IL168" s="2"/>
      <c r="IM168" s="2"/>
      <c r="IN168" s="2"/>
      <c r="IO168" s="2"/>
      <c r="IP168" s="2"/>
      <c r="IQ168" s="2"/>
      <c r="IR168" s="2"/>
      <c r="IS168" s="2"/>
      <c r="IT168" s="2"/>
      <c r="IU168" s="2"/>
      <c r="IV168" s="2"/>
      <c r="IW168" s="2"/>
      <c r="IX168" s="2"/>
      <c r="IY168" s="2"/>
      <c r="IZ168" s="2"/>
      <c r="JA168" s="2"/>
      <c r="JB168" s="2"/>
      <c r="JC168" s="2"/>
      <c r="JD168" s="2"/>
      <c r="JE168" s="2"/>
      <c r="JF168" s="2"/>
      <c r="JG168" s="2"/>
      <c r="JH168" s="2"/>
      <c r="JI168" s="2"/>
      <c r="JJ168" s="2"/>
      <c r="JK168" s="2"/>
      <c r="JL168" s="2"/>
      <c r="JM168" s="2"/>
      <c r="JN168" s="2"/>
      <c r="JO168" s="2"/>
      <c r="JP168" s="2"/>
      <c r="JQ168" s="2"/>
      <c r="JR168" s="2"/>
      <c r="JS168" s="2"/>
      <c r="JT168" s="2"/>
      <c r="JU168" s="2"/>
      <c r="JV168" s="2"/>
      <c r="JW168" s="2"/>
      <c r="JX168" s="2"/>
      <c r="JY168" s="2"/>
      <c r="JZ168" s="2"/>
      <c r="KA168" s="2"/>
      <c r="KB168" s="2"/>
      <c r="KC168" s="2"/>
      <c r="KD168" s="2"/>
      <c r="KE168" s="2"/>
      <c r="KF168" s="2"/>
      <c r="KG168" s="2"/>
      <c r="KH168" s="2"/>
      <c r="KI168" s="2"/>
      <c r="KJ168" s="2"/>
      <c r="KK168" s="2"/>
      <c r="KL168" s="2"/>
      <c r="KM168" s="2"/>
      <c r="KN168" s="2"/>
      <c r="KO168" s="2"/>
      <c r="KP168" s="2"/>
      <c r="KQ168" s="2"/>
      <c r="KR168" s="2"/>
      <c r="KS168" s="2"/>
      <c r="KT168" s="2"/>
      <c r="KU168" s="2"/>
      <c r="KV168" s="2"/>
      <c r="KW168" s="2"/>
      <c r="KX168" s="2"/>
      <c r="KY168" s="2"/>
      <c r="KZ168" s="2"/>
      <c r="LA168" s="2"/>
      <c r="LB168" s="2"/>
      <c r="LC168" s="2"/>
      <c r="LD168" s="2"/>
      <c r="LE168" s="2"/>
      <c r="LF168" s="2"/>
      <c r="LG168" s="2"/>
      <c r="LH168" s="2"/>
      <c r="LI168" s="2"/>
      <c r="LJ168" s="2"/>
      <c r="LK168" s="2"/>
      <c r="LL168" s="2"/>
      <c r="LM168" s="2"/>
      <c r="LN168" s="2"/>
      <c r="LO168" s="2"/>
      <c r="LP168" s="2"/>
      <c r="LQ168" s="2"/>
      <c r="LR168" s="2"/>
      <c r="LS168" s="2"/>
      <c r="LT168" s="2"/>
      <c r="LU168" s="2"/>
      <c r="LV168" s="2"/>
      <c r="LW168" s="2"/>
      <c r="LX168" s="2"/>
      <c r="LY168" s="2"/>
      <c r="LZ168" s="2"/>
      <c r="MA168" s="2"/>
      <c r="MB168" s="2"/>
      <c r="MC168" s="2"/>
      <c r="MD168" s="2"/>
      <c r="ME168" s="2"/>
      <c r="MF168" s="2"/>
      <c r="MG168" s="2"/>
      <c r="MH168" s="2"/>
      <c r="MI168" s="2"/>
      <c r="MJ168" s="2"/>
      <c r="MK168" s="2"/>
      <c r="ML168" s="2"/>
    </row>
    <row r="169" spans="1:350" s="9" customFormat="1" x14ac:dyDescent="0.3">
      <c r="C169" s="2"/>
      <c r="D169" s="2"/>
      <c r="E169" s="2"/>
      <c r="F169" s="2"/>
      <c r="G169" s="2"/>
      <c r="H169" s="2"/>
      <c r="I169" s="2"/>
      <c r="J169" s="2"/>
      <c r="K169" s="23"/>
      <c r="L169" s="53"/>
      <c r="M169" s="23"/>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c r="GQ169" s="2"/>
      <c r="GR169" s="2"/>
      <c r="GS169" s="2"/>
      <c r="GT169" s="2"/>
      <c r="GU169" s="2"/>
      <c r="GV169" s="2"/>
      <c r="GW169" s="2"/>
      <c r="GX169" s="2"/>
      <c r="GY169" s="2"/>
      <c r="GZ169" s="2"/>
      <c r="HA169" s="2"/>
      <c r="HB169" s="2"/>
      <c r="HC169" s="2"/>
      <c r="HD169" s="2"/>
      <c r="HE169" s="2"/>
      <c r="HF169" s="2"/>
      <c r="HG169" s="2"/>
      <c r="HH169" s="2"/>
      <c r="HI169" s="2"/>
      <c r="HJ169" s="2"/>
      <c r="HK169" s="2"/>
      <c r="HL169" s="2"/>
      <c r="HM169" s="2"/>
      <c r="HN169" s="2"/>
      <c r="HO169" s="2"/>
      <c r="HP169" s="2"/>
      <c r="HQ169" s="2"/>
      <c r="HR169" s="2"/>
      <c r="HS169" s="2"/>
      <c r="HT169" s="2"/>
      <c r="HU169" s="2"/>
      <c r="HV169" s="2"/>
      <c r="HW169" s="2"/>
      <c r="HX169" s="2"/>
      <c r="HY169" s="2"/>
      <c r="HZ169" s="2"/>
      <c r="IA169" s="2"/>
      <c r="IB169" s="2"/>
      <c r="IC169" s="2"/>
      <c r="ID169" s="2"/>
      <c r="IE169" s="2"/>
      <c r="IF169" s="2"/>
      <c r="IG169" s="2"/>
      <c r="IH169" s="2"/>
      <c r="II169" s="2"/>
      <c r="IJ169" s="2"/>
      <c r="IK169" s="2"/>
      <c r="IL169" s="2"/>
      <c r="IM169" s="2"/>
      <c r="IN169" s="2"/>
      <c r="IO169" s="2"/>
      <c r="IP169" s="2"/>
      <c r="IQ169" s="2"/>
      <c r="IR169" s="2"/>
      <c r="IS169" s="2"/>
      <c r="IT169" s="2"/>
      <c r="IU169" s="2"/>
      <c r="IV169" s="2"/>
      <c r="IW169" s="2"/>
      <c r="IX169" s="2"/>
      <c r="IY169" s="2"/>
      <c r="IZ169" s="2"/>
      <c r="JA169" s="2"/>
      <c r="JB169" s="2"/>
      <c r="JC169" s="2"/>
      <c r="JD169" s="2"/>
      <c r="JE169" s="2"/>
      <c r="JF169" s="2"/>
      <c r="JG169" s="2"/>
      <c r="JH169" s="2"/>
      <c r="JI169" s="2"/>
      <c r="JJ169" s="2"/>
      <c r="JK169" s="2"/>
      <c r="JL169" s="2"/>
      <c r="JM169" s="2"/>
      <c r="JN169" s="2"/>
      <c r="JO169" s="2"/>
      <c r="JP169" s="2"/>
      <c r="JQ169" s="2"/>
      <c r="JR169" s="2"/>
      <c r="JS169" s="2"/>
      <c r="JT169" s="2"/>
      <c r="JU169" s="2"/>
      <c r="JV169" s="2"/>
      <c r="JW169" s="2"/>
      <c r="JX169" s="2"/>
      <c r="JY169" s="2"/>
      <c r="JZ169" s="2"/>
      <c r="KA169" s="2"/>
      <c r="KB169" s="2"/>
      <c r="KC169" s="2"/>
      <c r="KD169" s="2"/>
      <c r="KE169" s="2"/>
      <c r="KF169" s="2"/>
      <c r="KG169" s="2"/>
      <c r="KH169" s="2"/>
      <c r="KI169" s="2"/>
      <c r="KJ169" s="2"/>
      <c r="KK169" s="2"/>
      <c r="KL169" s="2"/>
      <c r="KM169" s="2"/>
      <c r="KN169" s="2"/>
      <c r="KO169" s="2"/>
      <c r="KP169" s="2"/>
      <c r="KQ169" s="2"/>
      <c r="KR169" s="2"/>
      <c r="KS169" s="2"/>
      <c r="KT169" s="2"/>
      <c r="KU169" s="2"/>
      <c r="KV169" s="2"/>
      <c r="KW169" s="2"/>
      <c r="KX169" s="2"/>
      <c r="KY169" s="2"/>
      <c r="KZ169" s="2"/>
      <c r="LA169" s="2"/>
      <c r="LB169" s="2"/>
      <c r="LC169" s="2"/>
      <c r="LD169" s="2"/>
      <c r="LE169" s="2"/>
      <c r="LF169" s="2"/>
      <c r="LG169" s="2"/>
      <c r="LH169" s="2"/>
      <c r="LI169" s="2"/>
      <c r="LJ169" s="2"/>
      <c r="LK169" s="2"/>
      <c r="LL169" s="2"/>
      <c r="LM169" s="2"/>
      <c r="LN169" s="2"/>
      <c r="LO169" s="2"/>
      <c r="LP169" s="2"/>
      <c r="LQ169" s="2"/>
      <c r="LR169" s="2"/>
      <c r="LS169" s="2"/>
      <c r="LT169" s="2"/>
      <c r="LU169" s="2"/>
      <c r="LV169" s="2"/>
      <c r="LW169" s="2"/>
      <c r="LX169" s="2"/>
      <c r="LY169" s="2"/>
      <c r="LZ169" s="2"/>
      <c r="MA169" s="2"/>
      <c r="MB169" s="2"/>
      <c r="MC169" s="2"/>
      <c r="MD169" s="2"/>
      <c r="ME169" s="2"/>
      <c r="MF169" s="2"/>
      <c r="MG169" s="2"/>
      <c r="MH169" s="2"/>
      <c r="MI169" s="2"/>
      <c r="MJ169" s="2"/>
      <c r="MK169" s="2"/>
      <c r="ML169" s="2"/>
    </row>
  </sheetData>
  <mergeCells count="396">
    <mergeCell ref="J135:J137"/>
    <mergeCell ref="J133:J134"/>
    <mergeCell ref="J101:J103"/>
    <mergeCell ref="J92:J93"/>
    <mergeCell ref="J57:J62"/>
    <mergeCell ref="J55:J56"/>
    <mergeCell ref="J117:J119"/>
    <mergeCell ref="J63:J65"/>
    <mergeCell ref="B157:B160"/>
    <mergeCell ref="C159:C161"/>
    <mergeCell ref="I159:I161"/>
    <mergeCell ref="J159:J161"/>
    <mergeCell ref="B161:B162"/>
    <mergeCell ref="G152:G154"/>
    <mergeCell ref="I152:I156"/>
    <mergeCell ref="J152:J156"/>
    <mergeCell ref="B120:B129"/>
    <mergeCell ref="C126:C127"/>
    <mergeCell ref="D126:D127"/>
    <mergeCell ref="E126:E127"/>
    <mergeCell ref="F126:F127"/>
    <mergeCell ref="G126:G127"/>
    <mergeCell ref="I126:I127"/>
    <mergeCell ref="C101:C103"/>
    <mergeCell ref="K152:K154"/>
    <mergeCell ref="J148:J150"/>
    <mergeCell ref="K148:K150"/>
    <mergeCell ref="L148:L150"/>
    <mergeCell ref="M148:M150"/>
    <mergeCell ref="R148:R150"/>
    <mergeCell ref="B151:B156"/>
    <mergeCell ref="C152:C156"/>
    <mergeCell ref="D152:D154"/>
    <mergeCell ref="E152:E154"/>
    <mergeCell ref="F152:F154"/>
    <mergeCell ref="C148:C150"/>
    <mergeCell ref="D148:D150"/>
    <mergeCell ref="E148:E150"/>
    <mergeCell ref="F148:F150"/>
    <mergeCell ref="G148:G150"/>
    <mergeCell ref="I148:I150"/>
    <mergeCell ref="B140:B150"/>
    <mergeCell ref="R152:R154"/>
    <mergeCell ref="L152:L154"/>
    <mergeCell ref="M152:M154"/>
    <mergeCell ref="R138:R139"/>
    <mergeCell ref="C143:C144"/>
    <mergeCell ref="D143:D144"/>
    <mergeCell ref="E143:E144"/>
    <mergeCell ref="F143:F144"/>
    <mergeCell ref="G143:G144"/>
    <mergeCell ref="I143:I144"/>
    <mergeCell ref="J143:J144"/>
    <mergeCell ref="F138:F139"/>
    <mergeCell ref="G138:G139"/>
    <mergeCell ref="I138:I142"/>
    <mergeCell ref="J138:J142"/>
    <mergeCell ref="K138:K139"/>
    <mergeCell ref="L138:L139"/>
    <mergeCell ref="R126:R127"/>
    <mergeCell ref="B130:B134"/>
    <mergeCell ref="C130:C131"/>
    <mergeCell ref="I131:I132"/>
    <mergeCell ref="J131:J132"/>
    <mergeCell ref="C133:C134"/>
    <mergeCell ref="I133:I134"/>
    <mergeCell ref="A135:A162"/>
    <mergeCell ref="B135:B139"/>
    <mergeCell ref="C135:C136"/>
    <mergeCell ref="I135:I137"/>
    <mergeCell ref="C138:C139"/>
    <mergeCell ref="D138:D139"/>
    <mergeCell ref="E138:E139"/>
    <mergeCell ref="J126:J127"/>
    <mergeCell ref="A55:A134"/>
    <mergeCell ref="K143:K144"/>
    <mergeCell ref="L143:L144"/>
    <mergeCell ref="M143:M144"/>
    <mergeCell ref="R143:R144"/>
    <mergeCell ref="C145:C147"/>
    <mergeCell ref="I145:I147"/>
    <mergeCell ref="J145:J147"/>
    <mergeCell ref="M138:M139"/>
    <mergeCell ref="R121:R122"/>
    <mergeCell ref="C123:C124"/>
    <mergeCell ref="D123:D124"/>
    <mergeCell ref="E123:E124"/>
    <mergeCell ref="F123:F124"/>
    <mergeCell ref="G123:G124"/>
    <mergeCell ref="K123:K124"/>
    <mergeCell ref="L123:L124"/>
    <mergeCell ref="M123:M124"/>
    <mergeCell ref="R123:R124"/>
    <mergeCell ref="C121:C122"/>
    <mergeCell ref="D121:D122"/>
    <mergeCell ref="E121:E122"/>
    <mergeCell ref="F121:F122"/>
    <mergeCell ref="G121:G122"/>
    <mergeCell ref="K121:K122"/>
    <mergeCell ref="L121:L122"/>
    <mergeCell ref="M121:M122"/>
    <mergeCell ref="K126:K127"/>
    <mergeCell ref="L126:L127"/>
    <mergeCell ref="M126:M127"/>
    <mergeCell ref="E114:E115"/>
    <mergeCell ref="F114:F115"/>
    <mergeCell ref="G114:G115"/>
    <mergeCell ref="K114:K115"/>
    <mergeCell ref="L114:L115"/>
    <mergeCell ref="M114:M115"/>
    <mergeCell ref="R114:R115"/>
    <mergeCell ref="B117:B119"/>
    <mergeCell ref="C117:C119"/>
    <mergeCell ref="D117:D119"/>
    <mergeCell ref="E117:E119"/>
    <mergeCell ref="F117:F119"/>
    <mergeCell ref="G117:G119"/>
    <mergeCell ref="I117:I119"/>
    <mergeCell ref="K117:K119"/>
    <mergeCell ref="L117:L119"/>
    <mergeCell ref="M117:M119"/>
    <mergeCell ref="R117:R119"/>
    <mergeCell ref="R101:R103"/>
    <mergeCell ref="B104:B116"/>
    <mergeCell ref="C104:C112"/>
    <mergeCell ref="D104:D105"/>
    <mergeCell ref="G104:G105"/>
    <mergeCell ref="I104:I112"/>
    <mergeCell ref="J104:J112"/>
    <mergeCell ref="B92:B103"/>
    <mergeCell ref="K104:K105"/>
    <mergeCell ref="L104:L105"/>
    <mergeCell ref="M104:M105"/>
    <mergeCell ref="R104:R105"/>
    <mergeCell ref="D109:D110"/>
    <mergeCell ref="E109:E110"/>
    <mergeCell ref="F109:F110"/>
    <mergeCell ref="G109:G110"/>
    <mergeCell ref="K109:K110"/>
    <mergeCell ref="L109:L110"/>
    <mergeCell ref="M109:M110"/>
    <mergeCell ref="R109:R110"/>
    <mergeCell ref="C113:C116"/>
    <mergeCell ref="I113:I116"/>
    <mergeCell ref="J113:J116"/>
    <mergeCell ref="D114:D115"/>
    <mergeCell ref="D101:D103"/>
    <mergeCell ref="E101:E103"/>
    <mergeCell ref="F101:F103"/>
    <mergeCell ref="G101:G103"/>
    <mergeCell ref="I101:I103"/>
    <mergeCell ref="K101:K103"/>
    <mergeCell ref="L101:L103"/>
    <mergeCell ref="M101:M103"/>
    <mergeCell ref="M92:M93"/>
    <mergeCell ref="R92:R93"/>
    <mergeCell ref="C94:C95"/>
    <mergeCell ref="D94:D95"/>
    <mergeCell ref="G94:G95"/>
    <mergeCell ref="I94:I100"/>
    <mergeCell ref="J94:J100"/>
    <mergeCell ref="K94:K95"/>
    <mergeCell ref="C92:C93"/>
    <mergeCell ref="D92:D93"/>
    <mergeCell ref="G92:G93"/>
    <mergeCell ref="I92:I93"/>
    <mergeCell ref="L94:L95"/>
    <mergeCell ref="M94:M95"/>
    <mergeCell ref="R94:R95"/>
    <mergeCell ref="C99:C100"/>
    <mergeCell ref="G89:G91"/>
    <mergeCell ref="K89:K91"/>
    <mergeCell ref="L89:L91"/>
    <mergeCell ref="I86:I91"/>
    <mergeCell ref="J86:J91"/>
    <mergeCell ref="K86:K87"/>
    <mergeCell ref="L86:L87"/>
    <mergeCell ref="K92:K93"/>
    <mergeCell ref="L92:L93"/>
    <mergeCell ref="L81:L84"/>
    <mergeCell ref="M81:M84"/>
    <mergeCell ref="M86:M87"/>
    <mergeCell ref="R86:R87"/>
    <mergeCell ref="M89:M91"/>
    <mergeCell ref="R89:R91"/>
    <mergeCell ref="N81:N84"/>
    <mergeCell ref="O81:O84"/>
    <mergeCell ref="P81:P84"/>
    <mergeCell ref="Q81:Q84"/>
    <mergeCell ref="R81:R84"/>
    <mergeCell ref="L71:L73"/>
    <mergeCell ref="M71:M73"/>
    <mergeCell ref="R71:R73"/>
    <mergeCell ref="C76:C80"/>
    <mergeCell ref="I76:I80"/>
    <mergeCell ref="J76:J80"/>
    <mergeCell ref="D78:D79"/>
    <mergeCell ref="G78:G79"/>
    <mergeCell ref="K78:K79"/>
    <mergeCell ref="L78:L79"/>
    <mergeCell ref="M78:M79"/>
    <mergeCell ref="R78:R79"/>
    <mergeCell ref="B71:B91"/>
    <mergeCell ref="C71:C75"/>
    <mergeCell ref="D71:D73"/>
    <mergeCell ref="G71:G73"/>
    <mergeCell ref="I71:I75"/>
    <mergeCell ref="J71:J75"/>
    <mergeCell ref="K71:K73"/>
    <mergeCell ref="B55:B70"/>
    <mergeCell ref="C55:C56"/>
    <mergeCell ref="I55:I56"/>
    <mergeCell ref="C86:C91"/>
    <mergeCell ref="D86:D87"/>
    <mergeCell ref="E86:E87"/>
    <mergeCell ref="F86:F87"/>
    <mergeCell ref="G86:G87"/>
    <mergeCell ref="C81:C85"/>
    <mergeCell ref="D81:D84"/>
    <mergeCell ref="G81:G84"/>
    <mergeCell ref="I81:I85"/>
    <mergeCell ref="J81:J85"/>
    <mergeCell ref="K81:K84"/>
    <mergeCell ref="D89:D91"/>
    <mergeCell ref="E89:E91"/>
    <mergeCell ref="F89:F91"/>
    <mergeCell ref="L66:L67"/>
    <mergeCell ref="M66:M67"/>
    <mergeCell ref="R66:R67"/>
    <mergeCell ref="C69:C70"/>
    <mergeCell ref="D69:D70"/>
    <mergeCell ref="G69:G70"/>
    <mergeCell ref="I69:I70"/>
    <mergeCell ref="J69:J70"/>
    <mergeCell ref="K69:K70"/>
    <mergeCell ref="L69:L70"/>
    <mergeCell ref="M69:M70"/>
    <mergeCell ref="R69:R70"/>
    <mergeCell ref="I47:I53"/>
    <mergeCell ref="J47:J53"/>
    <mergeCell ref="K47:K51"/>
    <mergeCell ref="C66:C68"/>
    <mergeCell ref="D66:D67"/>
    <mergeCell ref="G66:G67"/>
    <mergeCell ref="I66:I68"/>
    <mergeCell ref="J66:J68"/>
    <mergeCell ref="K66:K67"/>
    <mergeCell ref="K59:K60"/>
    <mergeCell ref="L59:L60"/>
    <mergeCell ref="M59:M60"/>
    <mergeCell ref="R59:R60"/>
    <mergeCell ref="C63:C65"/>
    <mergeCell ref="D63:D65"/>
    <mergeCell ref="E63:E65"/>
    <mergeCell ref="F63:F65"/>
    <mergeCell ref="G63:G65"/>
    <mergeCell ref="I63:I65"/>
    <mergeCell ref="C57:C62"/>
    <mergeCell ref="I57:I62"/>
    <mergeCell ref="D59:D60"/>
    <mergeCell ref="G59:G60"/>
    <mergeCell ref="K63:K65"/>
    <mergeCell ref="L63:L65"/>
    <mergeCell ref="M63:M65"/>
    <mergeCell ref="R63:R65"/>
    <mergeCell ref="J42:J43"/>
    <mergeCell ref="B45:B46"/>
    <mergeCell ref="C45:C46"/>
    <mergeCell ref="I45:I46"/>
    <mergeCell ref="J45:J46"/>
    <mergeCell ref="G40:G41"/>
    <mergeCell ref="I40:I41"/>
    <mergeCell ref="J40:J41"/>
    <mergeCell ref="K40:K41"/>
    <mergeCell ref="L47:L51"/>
    <mergeCell ref="M47:M51"/>
    <mergeCell ref="R47:R51"/>
    <mergeCell ref="K52:K53"/>
    <mergeCell ref="L52:L53"/>
    <mergeCell ref="K37:K38"/>
    <mergeCell ref="L37:L38"/>
    <mergeCell ref="M37:M38"/>
    <mergeCell ref="R37:R38"/>
    <mergeCell ref="R40:R41"/>
    <mergeCell ref="L40:L41"/>
    <mergeCell ref="M40:M41"/>
    <mergeCell ref="M52:M53"/>
    <mergeCell ref="R52:R53"/>
    <mergeCell ref="A40:A54"/>
    <mergeCell ref="B40:B44"/>
    <mergeCell ref="C40:C41"/>
    <mergeCell ref="D40:D41"/>
    <mergeCell ref="E40:E41"/>
    <mergeCell ref="F40:F41"/>
    <mergeCell ref="B36:B39"/>
    <mergeCell ref="C36:C39"/>
    <mergeCell ref="I36:I39"/>
    <mergeCell ref="D37:D38"/>
    <mergeCell ref="E37:E38"/>
    <mergeCell ref="F37:F38"/>
    <mergeCell ref="G37:G38"/>
    <mergeCell ref="B47:B54"/>
    <mergeCell ref="C47:C53"/>
    <mergeCell ref="D47:D51"/>
    <mergeCell ref="E47:E51"/>
    <mergeCell ref="F47:F51"/>
    <mergeCell ref="G47:G51"/>
    <mergeCell ref="D52:D53"/>
    <mergeCell ref="C42:C43"/>
    <mergeCell ref="G42:G43"/>
    <mergeCell ref="I42:I43"/>
    <mergeCell ref="G52:G53"/>
    <mergeCell ref="M24:M25"/>
    <mergeCell ref="R24:R25"/>
    <mergeCell ref="C26:C28"/>
    <mergeCell ref="I26:I28"/>
    <mergeCell ref="J26:J28"/>
    <mergeCell ref="B30:B33"/>
    <mergeCell ref="C30:C31"/>
    <mergeCell ref="I30:I31"/>
    <mergeCell ref="J30:J31"/>
    <mergeCell ref="C32:C33"/>
    <mergeCell ref="F24:F25"/>
    <mergeCell ref="G24:G25"/>
    <mergeCell ref="I24:I25"/>
    <mergeCell ref="J24:J25"/>
    <mergeCell ref="K24:K25"/>
    <mergeCell ref="L24:L25"/>
    <mergeCell ref="J32:J33"/>
    <mergeCell ref="I21:I23"/>
    <mergeCell ref="J21:J23"/>
    <mergeCell ref="B22:B23"/>
    <mergeCell ref="C22:C23"/>
    <mergeCell ref="A24:A39"/>
    <mergeCell ref="B24:B28"/>
    <mergeCell ref="C24:C25"/>
    <mergeCell ref="D24:D25"/>
    <mergeCell ref="E24:E25"/>
    <mergeCell ref="I32:I33"/>
    <mergeCell ref="B34:B35"/>
    <mergeCell ref="C34:C35"/>
    <mergeCell ref="I34:I35"/>
    <mergeCell ref="J36:J39"/>
    <mergeCell ref="J34:J35"/>
    <mergeCell ref="R13:R15"/>
    <mergeCell ref="D17:D18"/>
    <mergeCell ref="E17:E18"/>
    <mergeCell ref="F17:F18"/>
    <mergeCell ref="G17:G18"/>
    <mergeCell ref="I17:I18"/>
    <mergeCell ref="J17:J18"/>
    <mergeCell ref="K17:K18"/>
    <mergeCell ref="L17:L18"/>
    <mergeCell ref="M17:M18"/>
    <mergeCell ref="G13:G15"/>
    <mergeCell ref="I13:I15"/>
    <mergeCell ref="J13:J15"/>
    <mergeCell ref="K13:K15"/>
    <mergeCell ref="L13:L15"/>
    <mergeCell ref="M13:M15"/>
    <mergeCell ref="R17:R18"/>
    <mergeCell ref="N11:N12"/>
    <mergeCell ref="O11:O12"/>
    <mergeCell ref="P11:P12"/>
    <mergeCell ref="Q11:Q12"/>
    <mergeCell ref="R11:R12"/>
    <mergeCell ref="F11:F12"/>
    <mergeCell ref="G11:G12"/>
    <mergeCell ref="I11:I12"/>
    <mergeCell ref="J11:J12"/>
    <mergeCell ref="K11:K12"/>
    <mergeCell ref="L11:L12"/>
    <mergeCell ref="J4:J5"/>
    <mergeCell ref="K4:K5"/>
    <mergeCell ref="L4:L5"/>
    <mergeCell ref="M4:M5"/>
    <mergeCell ref="A1:J2"/>
    <mergeCell ref="K1:M2"/>
    <mergeCell ref="N1:Q2"/>
    <mergeCell ref="R1:R3"/>
    <mergeCell ref="A4:A23"/>
    <mergeCell ref="B4:B10"/>
    <mergeCell ref="C4:C5"/>
    <mergeCell ref="D4:D5"/>
    <mergeCell ref="E4:E5"/>
    <mergeCell ref="F4:F5"/>
    <mergeCell ref="C6:C7"/>
    <mergeCell ref="C9:C10"/>
    <mergeCell ref="B11:B21"/>
    <mergeCell ref="C11:C21"/>
    <mergeCell ref="D11:D12"/>
    <mergeCell ref="E11:E12"/>
    <mergeCell ref="D13:D15"/>
    <mergeCell ref="G4:G5"/>
    <mergeCell ref="I4:I5"/>
    <mergeCell ref="M11:M1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PLAN DECENAL PC DISCAPACIDAD</vt:lpstr>
      <vt:lpstr>Hoja1</vt:lpstr>
      <vt:lpstr>Hoja2</vt:lpstr>
      <vt:lpstr>indicadores critico 2017</vt:lpstr>
      <vt:lpstr>Hoja3</vt:lpstr>
      <vt:lpstr>'PLAN DECENAL PC DISCAPACIDAD'!Títulos_a_imprimir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Oriana</dc:creator>
  <cp:lastModifiedBy>AUXFAMILIA07</cp:lastModifiedBy>
  <dcterms:created xsi:type="dcterms:W3CDTF">2015-12-12T23:32:55Z</dcterms:created>
  <dcterms:modified xsi:type="dcterms:W3CDTF">2018-04-26T16:54:29Z</dcterms:modified>
</cp:coreProperties>
</file>