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392" windowHeight="5304"/>
  </bookViews>
  <sheets>
    <sheet name="PP_Seguimiento_2020" sheetId="1" r:id="rId1"/>
    <sheet name="ANALISIS"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7" i="1" l="1"/>
  <c r="D8" i="2" l="1"/>
  <c r="H8" i="2"/>
  <c r="I6" i="2"/>
  <c r="T57" i="1" l="1"/>
  <c r="G8" i="2" l="1"/>
  <c r="F8" i="2"/>
  <c r="E8" i="2"/>
  <c r="I7" i="2"/>
  <c r="I5" i="2"/>
  <c r="I8" i="2" l="1"/>
  <c r="T80" i="1" l="1"/>
  <c r="T33" i="1"/>
  <c r="T28" i="1"/>
  <c r="T27" i="1"/>
  <c r="T26" i="1"/>
  <c r="T24" i="1"/>
  <c r="T49" i="1" l="1"/>
  <c r="T44" i="1" l="1"/>
  <c r="T45" i="1"/>
  <c r="T46" i="1"/>
  <c r="T53" i="1"/>
  <c r="T56" i="1"/>
  <c r="T60" i="1"/>
  <c r="V63" i="1" l="1"/>
  <c r="U63" i="1"/>
  <c r="T63" i="1"/>
  <c r="T69" i="1"/>
  <c r="T70" i="1" l="1"/>
  <c r="T71" i="1"/>
  <c r="T73" i="1"/>
  <c r="T74" i="1"/>
  <c r="T75" i="1"/>
  <c r="T76" i="1"/>
  <c r="T77" i="1"/>
  <c r="T78" i="1"/>
  <c r="T82" i="1"/>
  <c r="T30" i="1"/>
  <c r="T23" i="1" l="1"/>
  <c r="T18" i="1"/>
  <c r="T41" i="1" l="1"/>
  <c r="T38" i="1"/>
  <c r="T35" i="1" l="1"/>
  <c r="T65" i="1" l="1"/>
  <c r="T20" i="1"/>
  <c r="T43" i="1"/>
  <c r="T21" i="1" l="1"/>
  <c r="T15" i="1" l="1"/>
  <c r="T14" i="1"/>
  <c r="T11" i="1"/>
  <c r="T10" i="1"/>
</calcChain>
</file>

<file path=xl/sharedStrings.xml><?xml version="1.0" encoding="utf-8"?>
<sst xmlns="http://schemas.openxmlformats.org/spreadsheetml/2006/main" count="832" uniqueCount="416">
  <si>
    <t>Indicador</t>
  </si>
  <si>
    <t>Meta</t>
  </si>
  <si>
    <t>Plan de acción 2020</t>
  </si>
  <si>
    <t>Plan Departamental de Desarrollo</t>
  </si>
  <si>
    <t>Acciones desarrolladas</t>
  </si>
  <si>
    <t>Actividades</t>
  </si>
  <si>
    <t>Línea estratégica</t>
  </si>
  <si>
    <t>Programa presupuestal</t>
  </si>
  <si>
    <t>Código del producto</t>
  </si>
  <si>
    <t>Nombre del indicador</t>
  </si>
  <si>
    <t>Producto</t>
  </si>
  <si>
    <t>Código del indicador de producto</t>
  </si>
  <si>
    <t>Meta del cuatrenio</t>
  </si>
  <si>
    <t>Política Pública:</t>
  </si>
  <si>
    <t>Inclusión social y equidad</t>
  </si>
  <si>
    <t>Servicios de asistencia técnica en educación inicial, preescolar, básica y media.</t>
  </si>
  <si>
    <t>Entidades y organizaciones asistidas técnicamente.</t>
  </si>
  <si>
    <t>Calidad, cobertura y fortalecimiento de la educación inicial, preescolar, básica y media. "Tu y yo con educación y de calidad".</t>
  </si>
  <si>
    <t>Eje</t>
  </si>
  <si>
    <t>Para las familias del departamento del Quindío 2019 - 2029.</t>
  </si>
  <si>
    <t>Estrategia</t>
  </si>
  <si>
    <t>Línea</t>
  </si>
  <si>
    <t xml:space="preserve">Programa </t>
  </si>
  <si>
    <t xml:space="preserve">Meta </t>
  </si>
  <si>
    <t>1. Reconocimiento y protección social.</t>
  </si>
  <si>
    <t xml:space="preserve">1A Reconocimiento de la diversidad y pluralidad familiar. </t>
  </si>
  <si>
    <t xml:space="preserve">1A1 Reconocimiento de la diversidad familiar, en el ejercicio de los derechos colectivos e individuales. </t>
  </si>
  <si>
    <t xml:space="preserve">Fomentando las dinámicas intergeneracionales en el territorio. </t>
  </si>
  <si>
    <t xml:space="preserve">Fortalecer el veinte (20%) de los hogares rurales del departamento, frente a sus capacidades de interlocución, cohesión y participación activa a través de las redes de apoyo para el reconocimiento de la diversidad familiar.  </t>
  </si>
  <si>
    <t>Porcentaje (%) de hogares rurales del departamento  fortalecidos.</t>
  </si>
  <si>
    <t xml:space="preserve">Implementar una estrategia concertada de acompañamiento familiar a las diferentes organizaciones étnicas en el Quindío, con acciones de divulgación, reconocimiento y garantía de derechos desde sus cosmovisiones para la pervivencia de la cultura. </t>
  </si>
  <si>
    <t xml:space="preserve">Una (1) estrategia de acompañamiento familiar implementada. </t>
  </si>
  <si>
    <t xml:space="preserve">Apoyar diecinueve (19) cabildos indígenas en la elaboración y/o puesta en marcha de los planes de vida desde sus cosmovisiones. </t>
  </si>
  <si>
    <t xml:space="preserve">Diecinueve (19) cabildos indígenas apoyados. </t>
  </si>
  <si>
    <t xml:space="preserve">Sensibilizar los doce (12) municipios sobre la diversidad y pluralidad familiar, étnica, cultural y territorial como práctica del reconocimiento en el ejercicio de los derechos colectivos e individuales.   </t>
  </si>
  <si>
    <t xml:space="preserve">Doce (12) municipios sensibilizados sobre la diversidad y pluralidad familiar. </t>
  </si>
  <si>
    <t xml:space="preserve">1A2 Entornos protectores y pacíficos que propicien el desarrollo familiar y comunitario. </t>
  </si>
  <si>
    <t>Promoviendo entornos protectores para un modelo de convivencia comunitario.</t>
  </si>
  <si>
    <t xml:space="preserve">Priorizar e implementar quince (15) proyectos recreativos, culturales y deportivos que propicien desarrollo familiar y comunitario en el departamento. </t>
  </si>
  <si>
    <t xml:space="preserve">Quince (15) proyectos recreativos, culturales y/o deportivos priorizados e implementados. </t>
  </si>
  <si>
    <t>Crear e implementar una (1) red interinstitucional articuladora del modelo integral de atención biopsicosocial con enfoque familiar y diferencial en el departamento.</t>
  </si>
  <si>
    <t xml:space="preserve">Una (1) red interinstitucional articuladora creada e implementada. </t>
  </si>
  <si>
    <t xml:space="preserve">Implementar redes sociales de protección que promuevan la seguridad en el treinta (30%) de los barrios del departamento en articulación con las Juntas de Acción Comunal. </t>
  </si>
  <si>
    <t xml:space="preserve">Porcentaje (%) de redes sociales de seguridad implementadas. </t>
  </si>
  <si>
    <t xml:space="preserve">1A3 Oferta de bienes y servicios para las familias. </t>
  </si>
  <si>
    <t>Conociendo nuestra institucionalidad.</t>
  </si>
  <si>
    <t>Brindar acompañamiento a las acciones y/o actividades para la realización interinstitucional celebración día internacional de la familia.</t>
  </si>
  <si>
    <t>Una (1) celebración anual día de la familia</t>
  </si>
  <si>
    <t xml:space="preserve">Implementar un (1) programa de divulgación de la oferta de bienes y servicios institucionales en el departamento. </t>
  </si>
  <si>
    <t xml:space="preserve">Un (1) programa de divulgación implementado. </t>
  </si>
  <si>
    <t>1B Protección social para la calidad de vida de las familias.</t>
  </si>
  <si>
    <t>1B1 Protección en entornos laborales de los integrantes de las  familias.</t>
  </si>
  <si>
    <t>Promoviendo la responsabilidad empresarial.</t>
  </si>
  <si>
    <t>Implementar un (1) programa de sensibilización empresarial sobre prácticas de Empresas Familiarmente Responsables - EFR, para los trabajadores vinculados</t>
  </si>
  <si>
    <t xml:space="preserve">Un (1) programa de sensibilización empresarial implementado. </t>
  </si>
  <si>
    <t xml:space="preserve">Implementar un (1) programa de sensibilización empresarial sobre la responsabilidad del sistema de seguridad social para los trabajadores. </t>
  </si>
  <si>
    <t xml:space="preserve">Un (1) programa de sensibilización empresarial sobre responsabilidad del SSST implementado. </t>
  </si>
  <si>
    <t>Implementar un (1) programa público privado de promoción y gestión de buenas prácticas empresariales para la protección de la familia.</t>
  </si>
  <si>
    <t xml:space="preserve">Un (1) programa de buenas prácticas empresariales para la protección de la familia implementada. </t>
  </si>
  <si>
    <t xml:space="preserve">1B2 Estrategias para la conciliación de los tiempos laborales y familiares. </t>
  </si>
  <si>
    <t>Sensibilizando en modelos laborales flexibles.</t>
  </si>
  <si>
    <t>Crear e implementar un (1) modelo pedagógico de sensibilización empresarial en la aplicación de horarios laborales flexibles desde una perspectiva de género.</t>
  </si>
  <si>
    <t xml:space="preserve">Un (1) modelo pedagógico creado e implementado. </t>
  </si>
  <si>
    <t xml:space="preserve">1B3 Rutas de atención integral para el acceso a bienes y servicios de las familias y sus integrantes, garantizando oportunidad y humanización en la atención. </t>
  </si>
  <si>
    <t>Apropiando la implementación de las rutas de atención a la familia.</t>
  </si>
  <si>
    <t xml:space="preserve">Realizar una (1) campaña masiva de divulgación y sensibilización de Rutas de Promoción, Prevención y Atención Integral para las familias del departamento. </t>
  </si>
  <si>
    <t xml:space="preserve">Una (1) campaña masiva de divulgación y sensibilización realizada. </t>
  </si>
  <si>
    <t xml:space="preserve">Implementar una (1) Ruta Integral de promoción, acceso y practicas de estilos de vida saludable en las familias. </t>
  </si>
  <si>
    <t xml:space="preserve">Una (1) Ruta Integral de promoción, acceso y prácticas de estilos de vida saludables a las familias implementada. </t>
  </si>
  <si>
    <t xml:space="preserve">1B4 Promoción y desarrollo de iniciativas de autogestión y de proyectos productivos para las familias. </t>
  </si>
  <si>
    <t>Fortaleciendo las unidades familiares desde el desarrollo de sus actividades productivas  y fomento de la atención empresarial.</t>
  </si>
  <si>
    <t xml:space="preserve">Fortalecer doce (12) mercados campesinos desde la articulación interinstitucional en el departamento. </t>
  </si>
  <si>
    <t xml:space="preserve">Doce (12) mercados campesinos fortalecidos. </t>
  </si>
  <si>
    <t xml:space="preserve">Apoyar el treinta (30%) de las familias rurales en el desarrollo de actividades productivas y aplicación adecuada de sus ingresos. </t>
  </si>
  <si>
    <t xml:space="preserve">Porcentaje (%) de familias rurales fortalecidas. </t>
  </si>
  <si>
    <t xml:space="preserve">Fortalecer el 20% de las unidades de emprendimiento de grupos poblacionales vulnerables como práctica de autogestión productiva familiar. </t>
  </si>
  <si>
    <t>Porcentaje (%) de unidades de emprendimiento fortalecidas.</t>
  </si>
  <si>
    <t xml:space="preserve">2. Convivencia democrática en las familias. </t>
  </si>
  <si>
    <t xml:space="preserve">2A Reconocimiento de los derechos de las familias y de sus integrantes y desarrollo de relaciones democráticas a su interior. </t>
  </si>
  <si>
    <t xml:space="preserve">2A1 Construcción de imaginarios familiares y sociales fundados en relaciones democráticas. </t>
  </si>
  <si>
    <t>Pactando por el buen trato.</t>
  </si>
  <si>
    <t xml:space="preserve">Implementar una (1) estrategia para el fortalecimiento de la sana convivencia familiar y social en el departamento. </t>
  </si>
  <si>
    <t xml:space="preserve">Una (1) estrategia para el fortalecimiento de la sana convivencia familiar y social implementada. </t>
  </si>
  <si>
    <t>Implementar un (1) programa de articulación con la Política de Diversidad Sexual e Identidad de Género, para el reconocimiento y aceptación de la diferencia y la diversidad sexual en los entornos familiares.</t>
  </si>
  <si>
    <t>Un (1) programa de articulación con Política de Diversidad Sexual e Identidad de Género implementado</t>
  </si>
  <si>
    <t>Implementar una (1) estrategia de promoción de nuevas masculinidades para fortalecer la dinámica familiar y disminuir las violencias de género.</t>
  </si>
  <si>
    <t xml:space="preserve">Una (1) estrategia de promoción de nuevas masculinidades implementada. </t>
  </si>
  <si>
    <t xml:space="preserve">2B Familias que protegen y previenen la vulneración de los derechos. </t>
  </si>
  <si>
    <t xml:space="preserve">2B1 Programas y estrategias de prevención de la vulneración de derechos en las familias. </t>
  </si>
  <si>
    <t xml:space="preserve">Previniendo la vulneración de los derechos familiares. </t>
  </si>
  <si>
    <t xml:space="preserve">Fortalecer y articular una (1) estrategia de participación y educación familiar para la prevención del embarazo en adolescentes en el departamento. </t>
  </si>
  <si>
    <t xml:space="preserve">Una (1) estrategia de participación y educación familiar fortalecida y articulada. </t>
  </si>
  <si>
    <t>Implementar dos (2) estrategias para el manejo de situaciones de consumo de sustancias psicoactivas en entornos escolares y universitarios.</t>
  </si>
  <si>
    <t>Dos (2) estrategias para el manejo del consumo de sustancias psicoactivas implementadas.</t>
  </si>
  <si>
    <t xml:space="preserve">2B2 Programas y estrategias para la protección de los derechos de las familias y de sus integrantes. </t>
  </si>
  <si>
    <t xml:space="preserve">Protegiendo la vulneración de los derechos familiares. </t>
  </si>
  <si>
    <t>Implementar un (1) programa de atención integral para las familias con personas en condición de discapacidad y sus cuidadores.</t>
  </si>
  <si>
    <t>Un (1) programa de atención integral implementado.</t>
  </si>
  <si>
    <t xml:space="preserve">Implementar una (1) estrategia de acompañamiento familiar en el marco del plan de acción de atención al migrante en el departamento. </t>
  </si>
  <si>
    <t xml:space="preserve">Una (1) estrategia  en el marco del plan de acción de atención al migrante  implementada. </t>
  </si>
  <si>
    <t xml:space="preserve">Elaborar e implementar un (1) documento marco de superación de la pobreza extrema como herramienta de fortalecimiento de las familias en el departamento del Quindío. </t>
  </si>
  <si>
    <t>Un (1) documento marco de la superación de la pobreza extrema elaborado e implementado.</t>
  </si>
  <si>
    <t xml:space="preserve">Acompañar la operación del modelo de atención integral a primera infancia (salud, educación, hogar y entorno) con enfoque familiar en el sector urbano y rural.  </t>
  </si>
  <si>
    <t xml:space="preserve">Un (1) modelo de atención integral a primera infancia fortalecido. </t>
  </si>
  <si>
    <t xml:space="preserve">2B3 Desarrollo de capacidades de las familias para la convivencia, la comunicación, la solidaridad intergeneracional y la resolución de conflictos. </t>
  </si>
  <si>
    <t>Promoviendo la convivencia familiar y fomento de las paces territoriales.</t>
  </si>
  <si>
    <t xml:space="preserve">Crear e implementar un (1) programa de intervención a los adultos mayores para promover el manejo de conflictos intergeneracionales y el fortalecimiento de vínculos afectivos. </t>
  </si>
  <si>
    <t xml:space="preserve">Un (1) programa de intervención a adultos mayores creado e implementado. </t>
  </si>
  <si>
    <t>Desarrollar una estrategia que fortalezca las capacidades familiares en prevención del riesgo psicosocial en temas como (Salud mental, suicidio, consumo de sustancias psicoactivas, explotación sexual y demás factores de riesgo para las familias).</t>
  </si>
  <si>
    <t>Una (1) estrategia de fortalecimiento de capacidades familiares en prevención del riesgo psicosocial desarrollada.</t>
  </si>
  <si>
    <t xml:space="preserve">Crear e implementar un (1) programa de fortalecimiento de entornos protectores en el sector rural. </t>
  </si>
  <si>
    <t xml:space="preserve">Un (1) programa de fortalecimiento implementado. </t>
  </si>
  <si>
    <t xml:space="preserve">2C Familias como sujetos colectivos autónomos y agentes de desarrollo social y comunitario. </t>
  </si>
  <si>
    <t>2C1 Estructuración y consolidación de redes de apoyo familiar y comunitario.</t>
  </si>
  <si>
    <t>Apoyando y fortaleciendo nuestras redes de apoyo.</t>
  </si>
  <si>
    <t xml:space="preserve">Diseñar una herramienta pedagógica de comunicación, difusión de protocolos, estrategias y rutas de prevención, manejo y atención para la resolución de conflictos familiares. </t>
  </si>
  <si>
    <t xml:space="preserve">Una (1) herramienta pedagógica  de comunicación diseñada.  </t>
  </si>
  <si>
    <t>Implementar programas y/o actividades que desde el sector interreligioso y confesional promocionen y fortalezcan los valores, principios y prácticas para la sana convivencia y cohesión de las familias y comunidades.</t>
  </si>
  <si>
    <t>Número de programas y/o actividades implementados desde el sector interreligioso a las familias y comunidades.</t>
  </si>
  <si>
    <t xml:space="preserve">Realizar una (1) estrategia de percepción territorial y apropiación familiar del entorno rural para la sostenibilidad del Paisaje Cultural Cafetero. </t>
  </si>
  <si>
    <t xml:space="preserve">Una (1) estrategia de percepción territorial realizada. </t>
  </si>
  <si>
    <t xml:space="preserve">3. Gobernanza. </t>
  </si>
  <si>
    <t xml:space="preserve">3A Promoción de la participación social. </t>
  </si>
  <si>
    <t xml:space="preserve">3A1 Familias protagonistas en el desarrollo de la política pública. </t>
  </si>
  <si>
    <t xml:space="preserve">Conociendo nuestros derechos familiares. </t>
  </si>
  <si>
    <t>Crear e implementar una (1) estrategia de apropiación social de la Política Pública para la protección, el fortalecimiento y desarrollo integral de la familia quindiana 2019 - 2029.</t>
  </si>
  <si>
    <t xml:space="preserve">Una (1) estrategia de apropiación de la política pública creada e implementada. </t>
  </si>
  <si>
    <t xml:space="preserve">3A2 Estrategias de seguimiento de la gestión pública. </t>
  </si>
  <si>
    <t>Empoderando a las familias en acciones democráticas y sociopolíticas</t>
  </si>
  <si>
    <t xml:space="preserve">Fortalecer la dinámica del Comité Departamental e Interinstitucional para la Primera Infancia, Infancia, Adolescencia y Familia con un (1) informe semestral de seguimiento y gestión en la aplicación de la política de familia.  </t>
  </si>
  <si>
    <t xml:space="preserve">Un (1) informe semestral de la política de familia en el marco del Comité Departamental e Interinstitucional para la Primera Infancia, Infancia, Adolescencia y Familia. </t>
  </si>
  <si>
    <t>Diseño e implementación de una (1) estrategia para el empoderamiento de las familias y disminución de prácticas de dependencia institucional y asistencialismo.</t>
  </si>
  <si>
    <t xml:space="preserve">Una (1) estrategia de empoderamiento de las familias en disminución de prácticas de dependencia institucional y asistencialismo diseñada e  implementada. </t>
  </si>
  <si>
    <t>3B Gestión intersectorial.</t>
  </si>
  <si>
    <t xml:space="preserve">3B1 Articulación y coordinación nacional y territorial para la gestión de la política. </t>
  </si>
  <si>
    <t>Siguiendo una gestión transparente y oportuna</t>
  </si>
  <si>
    <t>Revisar y promover la articulación  de la Política Departamental de familia con políticas nacionales y/o sectoriales frente a la familia y sus integrantes.</t>
  </si>
  <si>
    <t>Una (1) política pública revisada y ajustada.</t>
  </si>
  <si>
    <t>Realizar un seguimiento y evaluación trimestral del  proceso de implementación de la Política Pública para la protección, el fortalecimiento y el desarrollo integral de familia Quindiana</t>
  </si>
  <si>
    <t>Un (1) seguimiento y evaluación trimestral Política de Familia realizado</t>
  </si>
  <si>
    <t xml:space="preserve">3C Gestión del conocimiento, seguimiento y evaluación. </t>
  </si>
  <si>
    <t xml:space="preserve">3C1 Seguimiento y evaluación al cumplimiento de los objetivos de la política pública. </t>
  </si>
  <si>
    <t xml:space="preserve">Observando y monitoreando la realidad familiar desde el contexto territorial. </t>
  </si>
  <si>
    <t xml:space="preserve">Realizar en los 12 municipios del departamento estudios sectoriales que permitan la caracterización de las familias mediante diversos modelos sociales de investigación (cuantitativos, cualitativo, cartografía social, entre otros). </t>
  </si>
  <si>
    <t>Doce (12) municipios del departamento con estudios sectoriales de caracterización de las familias realizados.</t>
  </si>
  <si>
    <t xml:space="preserve">3C2 Identificación y análisis de las realidades de las familias en contexto. </t>
  </si>
  <si>
    <t xml:space="preserve">Garantizar la inclusión de variables e indicadores en el marco del observatorio económico y social del departamento,  que permitan monitorear las dinámicas de las familias Quindianas. </t>
  </si>
  <si>
    <t>Número de variables e indicadores garantizados en observatorio económico y social del departamento.</t>
  </si>
  <si>
    <t xml:space="preserve">3C3 Desarrollo de capacidades institucionales para la gestión de la política. </t>
  </si>
  <si>
    <t>Fortaleciendo la gestión administrativa local para la atención de las familias.</t>
  </si>
  <si>
    <t>Consolidar un (1) proceso de asistencia técnica para el fortalecimiento de las capacidades administrativas en la implementación y seguimiento de la política en los municipios.</t>
  </si>
  <si>
    <t xml:space="preserve">Un (1) proceso de asistencia técnica consolidado. </t>
  </si>
  <si>
    <t xml:space="preserve">Productividad y competitividad. </t>
  </si>
  <si>
    <t xml:space="preserve">Generación y formalización del empleo "Tu y yo con empleo de calidad". </t>
  </si>
  <si>
    <t>Servicio de asistencia técnica para la generación y formalización del empleo.</t>
  </si>
  <si>
    <t xml:space="preserve">Talleres de oferta institucional realizados. </t>
  </si>
  <si>
    <t xml:space="preserve">Secretaría de Agricultura, Desarrollo Rural y Medio Ambiente </t>
  </si>
  <si>
    <t>Porcentaje avance</t>
  </si>
  <si>
    <t xml:space="preserve">Implementar la Política Pública para la Protección, el Fortalecimiento y Desarrollo Integral de la Familia Quindiana. </t>
  </si>
  <si>
    <t>100% de los hogares que serán incluidos en el proceso de fortalecimiento focalizados.</t>
  </si>
  <si>
    <t>Porcentaje de hogares focalizados.</t>
  </si>
  <si>
    <t>Distribución del porcentaje de hogares a fortalecer por municipio de acuerdo al porcentaje de hogares rurales sobre el total del departamento.</t>
  </si>
  <si>
    <t>Focalización de los hogares para la consolidación de redes de apoyo por municipio.</t>
  </si>
  <si>
    <t xml:space="preserve">Teniendo en cuenta las condiciones de bioseguridad como consecuencia de la pandemia en el territorio, durante el segundo semestre de la vigencia 2020, no se priorizó esta acción, considerando el contacto directo que se requería con la población y el personal de la Secretaría de Familia y las Alcaldías Municipales, para focalizar la población objeto de la meta propuesta por la Política Pública. </t>
  </si>
  <si>
    <t>Elaboración de la estrategia y concertarla con las organizaciones étnicas del Departamento para el reconocimiento y garantía de derechos.</t>
  </si>
  <si>
    <t>Número de estrategias elaboradas y concertadas.</t>
  </si>
  <si>
    <t>Implementar la Política Pública para la Protección, el Fortalecimiento y Desarrollo Integral de la Familia Quindiana.</t>
  </si>
  <si>
    <t xml:space="preserve">Se realizó proceso de socialización con organizaciones étnicas, con la finalidad de concertar las acciones para el fortalecimiento de las familias a través de sus cosmovisiones, con la finalidad de obtener los insumos para la construcción de la estrategia.  
Posteriormente, se identificaron las familias interesadas en el proceso de implementación de la estrategia. 
La estrategia se compone de 2 programas: a) Divulgación, reconocimiento y garantía de derechos a las diferentes organizaciones étnicas en el Quindío y, b) Acompañamiento para el fortalecimiento familiar a las diferentes organizaciones étnicas en el Quindío. </t>
  </si>
  <si>
    <t>Secretaría de Familia
Secretaría del Interior
Instituto Colombiano de Bienestar Familiar
Entes Territoriales Municipales</t>
  </si>
  <si>
    <t>Número de planes de acción elaborados y concertados.</t>
  </si>
  <si>
    <t>Apoyar la construcción e implementación de los planes de vida de los cabildos indígenas asentados en el departamento del Quindío.</t>
  </si>
  <si>
    <t>Apoyar la construcción e implementación de los planes de vida de los resguardos indígenas asentados en el departamento del Quindío.</t>
  </si>
  <si>
    <t xml:space="preserve">Planes de vida de los cabildos indígenas construidos e implementados. </t>
  </si>
  <si>
    <t xml:space="preserve">Planes de vida de los resguardos indígenas construidos e implementados. </t>
  </si>
  <si>
    <t xml:space="preserve">Política Pública de Familia implementada. </t>
  </si>
  <si>
    <t>Elaboración y concertación del plan de acción con 2 cabildos indígenas identificados.</t>
  </si>
  <si>
    <t>Elaboración y concertación del plan de acción con 2 resguardos indígenas identificados.</t>
  </si>
  <si>
    <t>2 cabildos con planes de acción elaborados y concertados.</t>
  </si>
  <si>
    <t>2 resguardos con planes de acción elaborados y concertados.</t>
  </si>
  <si>
    <t xml:space="preserve">Se suscribieron los Convenios de Asociación, con los cabildos: 
- No. 015 con la Asociación de Cabildos Indígenas de Armenia Quindío (ACIAQ). 
- No. 016 con la Asociación de Cabildantes Pastos del Quindío.
Lo anterior, con el fin de ejecutar los recursos asignados para la vigencia 2020, de acuerdo a la concertación realizada con los cabildos y resguardos, en el marco del proceso de implementación de los Planes de Vida. </t>
  </si>
  <si>
    <t xml:space="preserve">Realización de jornadas de sensibilización en los municipios sobre diversidad y pluralidad familiar, étnica, cultural y territorial como práctica del reconocimiento en el ejercicio de los derechos colectivos e individuales. </t>
  </si>
  <si>
    <t>12 jornadas de sensibilización realizadas</t>
  </si>
  <si>
    <t xml:space="preserve">Jornadas de sensibilización sobre diversidad y pluralidad familiar, étnica, cultural y territorial como práctica del reconocimiento en el ejercicio de los derechos colectivos e individuales en cada municipio del Departamento. </t>
  </si>
  <si>
    <t>Número de proyectos ejecutados</t>
  </si>
  <si>
    <t>Ejecución de proyectos recreativos, deportivos y culturales para la promoción del desarrollo familiar y comunitario en el departamento.</t>
  </si>
  <si>
    <t>Servicio de circulación artística y cultural.</t>
  </si>
  <si>
    <t xml:space="preserve">Producciones artísticas en circulación. </t>
  </si>
  <si>
    <t xml:space="preserve">Los proyectos culturales liderados por la Secretaría Sectorial, son transversales a todos los grupos poblacionales, siendo difícil la identificación de acciones exclusivamente con enfoque familiar. 
Sin embargo, desde la puesta en marcha del Plan Departamental de Desarrollo "Tu y yo Somos Quindío 2020 - 2023", se ejecutaron las siguientes acciones, que permitieron la promoción del desarrollo familiar y comunitario:
- Se desarrolló el programa de Danza Activa con 14 capacitaciones por Facebook Live. 
- Se realizó la presentación de Danza en La Noche de Magia y Luz. 
- Se realizaron 18 presentaciones artísticas de la banda departamental. 
- Apoyo al show quindiano y la danza artística en casa.  </t>
  </si>
  <si>
    <t>3 proyectos recreativos, deportivos y culturales orientados a la promoción del desarrollo familiar y comunitario en el departamento ejecutados</t>
  </si>
  <si>
    <t xml:space="preserve">Juan David </t>
  </si>
  <si>
    <t>Creación de la red interinstitucional.</t>
  </si>
  <si>
    <t>Número de redes creadas.</t>
  </si>
  <si>
    <t>1 red creada.</t>
  </si>
  <si>
    <t>Distribución de los barrios para la promoción de la seguridad de acuerdo al porcentaje que represente cada municipio.</t>
  </si>
  <si>
    <t>Porcentaje de barrios distribuidos</t>
  </si>
  <si>
    <t>100% de barrios distribuidos.</t>
  </si>
  <si>
    <t xml:space="preserve">Realización de la celebración del día de la familia. </t>
  </si>
  <si>
    <t>1 celebración realizada.</t>
  </si>
  <si>
    <t xml:space="preserve">Número de celebraciones realizadas. </t>
  </si>
  <si>
    <t>Elaboración de la estrategia de divulgación de la oferta de bienes y servicios institucionales.</t>
  </si>
  <si>
    <t>1 estrategia elaborada.</t>
  </si>
  <si>
    <t>Número de estrategias elaboradas.</t>
  </si>
  <si>
    <t>Consolidación, diagramación, y divulgación de las rutas de Promoción, Prevención y Atención Integral para las familias del departamento.</t>
  </si>
  <si>
    <t>1 ruta de Promoción, Prevención y Atención Integral para las familias del departamento  consolidada, diagramada y divulgada.</t>
  </si>
  <si>
    <t>Número de rutas de Promoción, Prevención y Atención Integral para las familias del departamento consolidada, diagramada y divulgada.</t>
  </si>
  <si>
    <t>Consolidación y diagramación de la Ruta Integral de promoción, acceso y prácticas de estilos de vida saludables a las familias.</t>
  </si>
  <si>
    <t>1 ruta integral de promoción, acceso y prácticas de estilos de vida saludables a las familias consolidada y diagramada.</t>
  </si>
  <si>
    <t>Fortalecimiento de mercados campesinos.</t>
  </si>
  <si>
    <t>12 mercados campesinos fortalecidos.</t>
  </si>
  <si>
    <t>Número de mercados campesinos fortalecidos.</t>
  </si>
  <si>
    <t>Distribución del porcentaje de familias rurales a fortalecer por municipio de acuerdo al porcentaje de hogares rurales sobre el total del departamento.</t>
  </si>
  <si>
    <t>Elaboración de una estrategia para el fortalecimiento de la sana convivencia familiar y social.</t>
  </si>
  <si>
    <t>1 estrategia para el fortalecimiento de la sana convivencia familiar y social elaborada.</t>
  </si>
  <si>
    <t>Número de estrategias para el fortalecimiento de la sana convivencia familiar y social elaborada.</t>
  </si>
  <si>
    <t>Elaboración e implementación del programa de articulación con la Política Pública "Quindío Diverso 2019-2029".</t>
  </si>
  <si>
    <t>1 programa de articulación elaborado y en implementación.</t>
  </si>
  <si>
    <t>Número de programas elaborados y en implementación.</t>
  </si>
  <si>
    <t>Elaboración e implementación de la estrategia de nuevas masculinidades.</t>
  </si>
  <si>
    <t>1 estrategia de promoción de nuevas masculinidades elaborada y en implementación.</t>
  </si>
  <si>
    <t>Número de estrategias de nuevas masculinidades elaboradas y en implementación.</t>
  </si>
  <si>
    <t>Fortalecimiento de la estrategia de prevención del embarazo adolescente desde el contexto familiar.</t>
  </si>
  <si>
    <t>1 estrategia de prevención del embarazo adolescente desde el contexto familiar fortalecida.</t>
  </si>
  <si>
    <t>Número de estrategias  de prevención del embarazo adolescente desde el contexto familiar fortalecida.</t>
  </si>
  <si>
    <t>Elaboración de dos estrategias para el manejo de situaciones de consumo de sustancias psicoactivas en entornos escolares y universitarios.</t>
  </si>
  <si>
    <t>2 estrategias para el manejo de situaciones de consumo de sustancias psicoactivas en entornos escolares y universitarios elaboradas.</t>
  </si>
  <si>
    <t>Elaboración del programa de atención integral para las familias con personas en condición de discapacidad y sus cuidadores.</t>
  </si>
  <si>
    <t>1 programa de atención integral para las familias con personas en condición de discapacidad y sus cuidadores elaborado y en implementación.</t>
  </si>
  <si>
    <t>Número de programas de atención integral para las familias con personas en condición de discapacidad y sus cuidadores elaborado y en implementación.</t>
  </si>
  <si>
    <t xml:space="preserve">Elaboración e implementación de la estrategia  de acompañamiento familiar en el marco del plan de acción de atención al migrante en el departamento. </t>
  </si>
  <si>
    <t>1 estrategia elaborada e implementada.</t>
  </si>
  <si>
    <t>Número de estrategias elaboradas e implementadas.</t>
  </si>
  <si>
    <t>Elaboración e implementación de un documento marco de superación de la pobreza extrema.</t>
  </si>
  <si>
    <t>1 documento elaborado e implementado.</t>
  </si>
  <si>
    <t xml:space="preserve">Número de documentos elaborados e implementados. </t>
  </si>
  <si>
    <t>Número de acciones ejecutadas.</t>
  </si>
  <si>
    <t>Elaboración del programa de intervención a los adultos mayores para promover el manejo de conflictos intergeneracionales y el fortalecimiento de vínculos afectivos.</t>
  </si>
  <si>
    <t>1 programa elaborado.</t>
  </si>
  <si>
    <t>Número de programas elaborados.</t>
  </si>
  <si>
    <t>Elaborar la estrategia para el fortalecimiento de las capacidades  familiares en prevención del riesgo psicosocial en temas como (Salud mental, suicidio, consumo de sustancias psicoactivas, explotación sexual y demás factores de riesgo para las familias).</t>
  </si>
  <si>
    <t>Elaboración del programa de entornos protectores para el sector rural.</t>
  </si>
  <si>
    <t>Elaboración del programa para la promoción de prácticas familiares para la sana convivencia a partir del sector interreligioso.</t>
  </si>
  <si>
    <t xml:space="preserve">Elaboración de la estrategia de percepción territorial y apropiación familiar del entorno rural para la sostenibilidad del Paisaje Cultural Cafetero. </t>
  </si>
  <si>
    <t xml:space="preserve">1 estrategia  de percepción territorial y apropiación familiar del entorno rural para la sostenibilidad del Paisaje Cultural Cafetero elaborada. </t>
  </si>
  <si>
    <t xml:space="preserve">Número de estrategias  de percepción territorial y apropiación familiar del entorno rural para la sostenibilidad del Paisaje Cultural Cafetero elaboradas. </t>
  </si>
  <si>
    <t>Elaboración de la estrategia de apropiación social de la Política Pública para la protección, el fortalecimiento y desarrollo integral de la familia quindiana 2019 - 2029.</t>
  </si>
  <si>
    <t>1 estrategia de apropiación social de la Política Pública para la protección, el fortalecimiento y desarrollo integral de la familia quindiana 2019 - 2029 elaborada.</t>
  </si>
  <si>
    <t>Presentación del informe semestral de la implementación de la política pública.</t>
  </si>
  <si>
    <t>1 informe semestral presentado.</t>
  </si>
  <si>
    <t>Número de informes presentados.</t>
  </si>
  <si>
    <t>2 seguimientos y evaluaciones a la política pública realizados.</t>
  </si>
  <si>
    <t>Número de seguimientos y evaluaciones a la política pública realizados.</t>
  </si>
  <si>
    <t>Seguimiento y evaluación trimestral del  proceso de implementación de la Política Pública para la protección, el fortalecimiento y el desarrollo integral de familia Quindiana.</t>
  </si>
  <si>
    <t>Asistencia técnica a los municipios para la adopción y transversalización de la Política Pública.</t>
  </si>
  <si>
    <t>2 asistencias técnicas a cada uno de los municipios del Quindío para la adopción y transversalización de la política pública.</t>
  </si>
  <si>
    <t>Número de asistencias técnicas a los municipios para la adopción y transversalización de la política pública.</t>
  </si>
  <si>
    <t xml:space="preserve">Programado </t>
  </si>
  <si>
    <t>Ejecutado</t>
  </si>
  <si>
    <t>AVANCE META FÍSICA 2020</t>
  </si>
  <si>
    <t>AVANCE META PRESUPUESTAL 2020</t>
  </si>
  <si>
    <t xml:space="preserve">Secretaría del Interior Departamental </t>
  </si>
  <si>
    <t>Sector de justicia y derecho</t>
  </si>
  <si>
    <t>Durante el periodo comprendido entre los meses de octubre y diciembre se brindó servicio de asistencia técnica para la implementación de los métodos de resolución de conflictos a diez (10)  instituciones educativas públicas de departamento, mediante el acompañamiento en  la actualización de los manuales de convivencia: Colegio Hojas Anchas (Circasia), Jhon F Kennedy (Calarcá), Liceo Andino de la Santísima Trinidad (Filandia), Policarpa Salavarrieta (Quimbaya), Segundo Henao (Calarcá), María Goretti (Montenegro), Colegio Francisco Miranda (Filandia), Colegio Libre (Circasia), Instituto Génova (Génova), Ramón Mesa Londoño (Quimbaya).</t>
  </si>
  <si>
    <t>Se actualizó e implementó el Plan Integral de Seguridad y Convivencia Ciudadana (PISCC).</t>
  </si>
  <si>
    <t xml:space="preserve">Secretaría de Salud Departamental </t>
  </si>
  <si>
    <t xml:space="preserve">Secretaría de Familia Departamental </t>
  </si>
  <si>
    <t>Fortalecimiento, promoción de la salud y prevención primaria en salud mental en el Departamento del Quindío</t>
  </si>
  <si>
    <t>1803 - 5 - 3 1 3 12 38 2 135 - 61</t>
  </si>
  <si>
    <t xml:space="preserve">Servicio de gestión del riesgo en temas de trastornos mentales </t>
  </si>
  <si>
    <t>Campañas de gestión del riesgo en temas de trastornos mentales implementadas</t>
  </si>
  <si>
    <t xml:space="preserve">Servicio de gestión del riesgo en temas de salud sexual y reproductiva. </t>
  </si>
  <si>
    <t>Campañas de gestión del riesgo en temas de salud sexual y reproductiva implementadas.</t>
  </si>
  <si>
    <t>*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</si>
  <si>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Secretaría de Agricultura, Desarrollo Rural y Medio Ambiente</t>
  </si>
  <si>
    <t>Responsables</t>
  </si>
  <si>
    <t>Inclusión productiva de pequeños productores rurales. "Tú y yo con oportunidades para el pequeño campesino".</t>
  </si>
  <si>
    <t>Servicio de apoyo a la comercialización.</t>
  </si>
  <si>
    <t>Organizaciones de productores formales apoyadas</t>
  </si>
  <si>
    <t>Se apoyaron 50 productores en la participación de 8 mercados campesinos del departamento, con el fin de garantizar los circuitos cortos de comercialización, conforme al cumpliendo de las resoluciones 464 de 2017 del Ministerio de Agricultura y 0590 de 2019.
Se han realizado ferias virtuales y presenciales, las cuales han sido promovidas por el Ministerio de Agricultura y la mesa nacional de compras públicas.</t>
  </si>
  <si>
    <t>Se apoyaron 21 organizaciones de productores formales, para la incursión en mercados institucionales en cumplimiento de la Ley 2046 de 2020, los cuales han firmado acuerdos comerciales con el Ejército Nacional, PAE Departamental, Bienestar Familiar y hospitales.
Dando un 100% de impacto sobre el indicador por apoyarse 21 de 21 presentadas.</t>
  </si>
  <si>
    <t xml:space="preserve">100% de las familias rurales que serán incluidas en el proceso de fortalecimiento distribuidas. </t>
  </si>
  <si>
    <t>Implementar la  política pública para la protección, el fortalecimiento y el desarrollo integral de la familia Quindiana.</t>
  </si>
  <si>
    <t>36,8,1</t>
  </si>
  <si>
    <t>Política Pública de Familia  implementada.</t>
  </si>
  <si>
    <t>Porcentaje de familias rurales distribuidas.</t>
  </si>
  <si>
    <t>Productores apoyados para la participación en mercados campesinos.</t>
  </si>
  <si>
    <t xml:space="preserve">Distribución del porcentaje de emprendimientos a fortalecer en el departamento. </t>
  </si>
  <si>
    <t xml:space="preserve">Teniendo en cuenta que el censo DANE 2018, proyecta de acuerdo a su ficha técnica que el departamento del Quindío cuenta con 60.788 personas en su área rural y centros poblados y que hay un promedio de personas por hogar de 2,8 personas, se determina que en el departamento hay aproximadamente 21.710. 
En este sentido, el 30% de los hogares, representa 6.513 en el territorio, siendo el reto a fortalecer en el marco de la implementación de la Política Pública. Su distribución, se realizará de acuerdo a la densidad poblacional de cada municipio. 
No obstante, desde la Secretaría de Agricultura y Desarrollo Rural, se desarrollaron acciones de fortalecimiento para 21 organizaciones, como se enuncia en la celda anterior. </t>
  </si>
  <si>
    <t xml:space="preserve">100% de los emprendimientos a fortalecer distribuidos. </t>
  </si>
  <si>
    <t xml:space="preserve">Porcentaje de emprendimientos distribuidos. </t>
  </si>
  <si>
    <t>Se atendieron 2 necesidades empresariales a los Emprendimientos: Paz y Flora y Fundación Renacer en asistencia técnica de emprendimiento y se realizó rueda de negocios y mercados campesinos, apoyándolos en muestras comerciales como emprendimientos.</t>
  </si>
  <si>
    <t xml:space="preserve">Secretaría de Cultura Departamental </t>
  </si>
  <si>
    <t>Gestión, protección y salvaguardia del patrimonio cultural colombiano. "Tú y yo protectores del patrimonio cultural"</t>
  </si>
  <si>
    <t>Servicio de asistencia técnica en el manejo y gestión del patrimonio arqueológico, antropológico e histórico.</t>
  </si>
  <si>
    <t xml:space="preserve">Asistencias técnicas realizadas a entidades territoriales </t>
  </si>
  <si>
    <t>36.4</t>
  </si>
  <si>
    <t>Diseñar e implementar un modelo de atención integral en entornos protectores para la primera infancia.</t>
  </si>
  <si>
    <t>36.4.1</t>
  </si>
  <si>
    <t>Modelo de atención integral de entornos protectores implementado.</t>
  </si>
  <si>
    <t xml:space="preserve">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con la finalidad de trabajar en una red articuladora. </t>
  </si>
  <si>
    <t xml:space="preserve">Teniendo en cuenta las condiciones de bioseguridad como consecuencia de la pandemia en el territorio, se instó a las Alcaldías Municipales a realizar la conmemoración del día de la familia, a través de mensajes motivadores en redes sociales, que promovieran la crianza amorosa y la prevención de cualquier tipo de violencia y vulneración de derechos de la familia. </t>
  </si>
  <si>
    <t xml:space="preserve">Teniendo en cuenta la contingencia dada por el Covid - 19, desde la Secretaría de Familia no se logró avanzar en la consolidación de la estrategia de divulgación de la oferta institucional de bienes y servicios para las familias del departamento, quedando proyectado el inicio de la ejecución de esta meta para la vigencia 2021.  </t>
  </si>
  <si>
    <t xml:space="preserve">Se realizó socialización con todos los actores responsables, a través de los enlaces, las finalidades de la Política Pública Departamental de Familia. 
Se hizo envío de correo electrónico a cada ente territorial para que conociera de cerca los lineamientos técnicos de la política pública. Además se atendió de manera transversal a los municipios de Salento, Córdoba, Circasia, Montenegro, Buenavista, Quimbaya y Calarcá.  </t>
  </si>
  <si>
    <t xml:space="preserve">Secretaría de Planeación Departamental </t>
  </si>
  <si>
    <t xml:space="preserve">Desde la Secretaría de Familia Departamental, se realizó durante el segundo semestre de 2020, solicitud de reporte de información a los actores responsables en dos (2) oportunidades. Así mismo, se rindió informe de seguimiento, tanto en el Comité Departamental de Primera Infancia, Infancia, Adolescencia y Familia, como en el Consejo Departamental de Política Social. </t>
  </si>
  <si>
    <t xml:space="preserve">Revisión de la Política Pública Departamental de Familia. </t>
  </si>
  <si>
    <t>1 revisión de la Política Pública Departamental de Familia.</t>
  </si>
  <si>
    <t xml:space="preserve">Número de revisiones de la Política Pública Departamental de Familia. </t>
  </si>
  <si>
    <t xml:space="preserve">Teniendo en cuenta el nuevo Plan Departamental de Desarrollo "Tu y yo Somos Quindío 2020 - 2023", desde la Secretaría de Familia, se inició un proceso de análisis de todas las Políticas Públicas que están a cargo de este despacho. 
De esta manera, se identificaron las debilidades del documento estratégico, además de iniciar la armonización con el Plan de Desarrollo, con la finalidad de establecer las acciones entre los actores corresponsables, para trazar una hoja de ruta en el proceso de implementación. 
Así, se identifica la necesidad de hacer ajustes, proponiendo un formato fundamentado en la Guía Sinergia y los lineamientos dados desde el Departamento Nacional de Planeación, como una propuesta para todas las Políticas Públicas que lidera la Secretaría Sectorial. </t>
  </si>
  <si>
    <t xml:space="preserve">Diseño y elaboración de una estrategia de empoderamiento de las familias.  </t>
  </si>
  <si>
    <t xml:space="preserve">1 estrategia diseñada y elaborada. </t>
  </si>
  <si>
    <t xml:space="preserve">Número de estrategias diseñadas y elaboradas. </t>
  </si>
  <si>
    <t xml:space="preserve">Teniendo en cuenta el proceso de socialización que se adelantó durante la vigencia 2020 de la Política Pública Departamental de Familia, la presenta meta, no fue priorizada durante el periodo reportado. </t>
  </si>
  <si>
    <t xml:space="preserve">Se realizó la presentación del informe semestral ante el Comité Departamental de Primera Infancia, Infancia, Adolescencia y Familia, de acuerdo a los avances que se tenían reportados del proceso de implementación de la Política Pública Departamental de Familia en el territorio. </t>
  </si>
  <si>
    <t xml:space="preserve">Teniendo en cuenta las condiciones de bioseguridad como consecuencia de la pandemia en el territorio, durante el segundo semestre de la vigencia 2020, no se priorizó esta acción, considerando el contacto directo que se requería con la población y el personal de la Secretaría  y las Alcaldías Municipales, para focalizar la población objeto de la meta propuesta por la Política Pública. </t>
  </si>
  <si>
    <t>Implementar la Política de Libertad Religiosa</t>
  </si>
  <si>
    <t>Política de Libertad Religiosa Implementado</t>
  </si>
  <si>
    <t xml:space="preserve">Identificación de contenidos para el diseño de una herramienta de comunicación para las familias. </t>
  </si>
  <si>
    <t xml:space="preserve">1 contenido identificado para el diseño de una herramienta de comunicación para las familias. </t>
  </si>
  <si>
    <t xml:space="preserve">Número de contenidos identificados. </t>
  </si>
  <si>
    <t xml:space="preserve">En el proceso de socialización de la Política Pública Departamental de Familia con los diferentes actores corresponsables del proceso de implementación, se lograron identificar diferentes contenidos que servirán de apoyo para la elaboración de la herramienta de comunicación que permita fortalecer la comunicación con las familias del departamento. </t>
  </si>
  <si>
    <t xml:space="preserve">En el proceso de fortalecimiento de los entornos de los niños y niñas en su primera infancia, se elaboró un modelo de atención integral bajo los componentes de salud, educación, hogar y entorno con un enfoque familiar y rural, el cual será implementado durante la vigencia 2021. </t>
  </si>
  <si>
    <t xml:space="preserve">3 acciones de acompañamiento para la operación del modelo de atención integral a primera infancia (salud, educación, hogar y entorno) con enfoque familiar en el sector urbano y rural ejecutadas. </t>
  </si>
  <si>
    <t xml:space="preserve">En el proceso de fortalecimiento de los entornos de los niños y niñas en su primera infancia, se elaboró un modelo de atención integral bajo los componentes de salud, educación, hogar y entorno con un enfoque familiar (tanto rural como urbano).
En el proceso de implementación, desde la Secretaría de Familia Departamental, se realizó durante el segundo semestre de la vigencia 2020 de manera virtual, acercamiento con los operadores del ICBF y Prosperidad Social, con el fin de realizar la construcción de redes de apoyo familiar y social, en el marco del fortalecimiento de las acciones conjuntas de la oferta institucional en el territorio. </t>
  </si>
  <si>
    <t>Servicio de gestión de oferta social para la población vulnerable</t>
  </si>
  <si>
    <t xml:space="preserve">Mecanismos de articulación implementados para la gestión de oferta social </t>
  </si>
  <si>
    <t xml:space="preserve">Se proyectó y elaboró el Plan de Atención a la población migrante y retornada de departamento del Quindío. </t>
  </si>
  <si>
    <t>Servicios de atención integral a población en condición de discapacidad</t>
  </si>
  <si>
    <t xml:space="preserve">Estrategia de rehabilitación basada en la comunidad implementada en los municipios  </t>
  </si>
  <si>
    <t>El departamento del Quindío creó la implementación de la estrategia RBC a través del Decreto No. 0703 del 30 de diciembre de 2014, por esto la Secretaría de Familia para prestar servicios de acompañamiento a las personas con discapacidad, familias y comunidad  implementa el programa Rehabilitación Basada en Comunidad, a través de las siguientes acciones:
1. De manera constante a través de los enlaces municipales y los representantes de organización de personas con discapacidad, se trabaja en la creación y fortalecimiento de las redes de apoyo para la implementación de la estrategia RBC en los municipios del Departamento.
2. Como fortalecimiento se realizaron  capacitaciones a los agentes comunitarios en RBC.</t>
  </si>
  <si>
    <t xml:space="preserve">Secretaría de Educación Departamental </t>
  </si>
  <si>
    <t>Número de estrategias para el manejo de situaciones de consumo de sustancias psicoactivas en entornos escolares y universitarios elaboradas.</t>
  </si>
  <si>
    <t>Ya se reportó el presupuesto</t>
  </si>
  <si>
    <t>* Campañas de gestión del riesgo en temas de salud sexual y reproductiva implementadas, en los doce municipios del Departamento.  
* Capacitación en salud sexual y reproductiva a usuarios del SENA como complemento de la campaña de salud sexual y reproductiva.
* Documentación de la estrategia Tu y Yo Unidos por la Vida, con las líneas y talleres a desarrollar, en los temas de salud sexual y reproductiva, Salud Mental y mitigación del consumo de SPA
* Campaña de salud sexual y reproductiva, enfocada en la prevención del embarazo en adolescentes ¿SABIAS QUE?,   a través de flayers dado a conocer por las redes sociales de las diferentes entidades.</t>
  </si>
  <si>
    <t>Implementar  la política  pública de diversidad sexual e identidad de género.</t>
  </si>
  <si>
    <t>Política pública de diversidad sexual implementada.</t>
  </si>
  <si>
    <t>Universidad San Buenaventura</t>
  </si>
  <si>
    <t>N.A</t>
  </si>
  <si>
    <t>Sin reporte</t>
  </si>
  <si>
    <t>Alcaldía de Calarcá</t>
  </si>
  <si>
    <t>2 Resguardos Indígenas con plan de vida formulado. Se han realizado mesas de concertación para ejecución de recursos de los resguardos, sin embargo respetando autonomía en el desarrollo de sus actividades hasta el momento no ha sido posible la concertación con el Resguardo DACHI AGORE DRUA y se está en proceso con el Resguardo KARABIJUA, en cuanto el Asentamiento del DAI DRUA se les ha otorgado acompañamiento frente a cuidados por COVID, se ha realizado entrega de paquetes de alimentos a las personas que en el momento de la visita se encontraban en los 3 Resguardos. Igualmente, en el Resguardo KARABIJUA, se realizó mantenimiento a la vía de acceso. El presupuesto proyectado es el referido en la AESGPRI Resguardos los cuales no presentaron ejecución en el año 2020. Sin embargo, las acciones ejecutadas son con recursos del municipio.</t>
  </si>
  <si>
    <t>Se apoya el funcionamiento de escuelas de formación deportiva y escuelas formación artística y culturales. Las cuales tuvieron receso durante el periodo de aislamiento preventivo obligatorio de acuerdo a las directrices Nacionales por la pandemia y los decretos Municipales. Sin embargo, se buscó estrategias para continuar con los procesos formativos en escuelas.</t>
  </si>
  <si>
    <t>Se realizó conmemoración del día de la familia desde sensibilización por redes sociales y correos electrónicos, se elaboraron baners publicitarios, videos de comunicación asertiva y video de actividades para desarrollar en familia liderado por la Mesa Participación NNA.</t>
  </si>
  <si>
    <t>Se ha realizado 2 videos y baners como estrategia de fortalecimiento a los hogares en diferentes temáticas distribuidos en redes sociales, grupos de WhatsApp de madres de familias en acción, victimas.</t>
  </si>
  <si>
    <t>El presupuesto ya se reportó.</t>
  </si>
  <si>
    <t>Con recursos de gestión.</t>
  </si>
  <si>
    <t>Se realizaron por gestión dos (2) mercados campesinos.</t>
  </si>
  <si>
    <t>Se está implementado (1) estrategia de embarazo en adolescentes, la cual se ha realizado seguimiento y articulación servicios amigables, talleres de sensibilización adolescentes y padres, celebración de la semana andina.</t>
  </si>
  <si>
    <t>Implementar el programa de rehabilitación basada en Comunidad (valoraciones, talleres habilidades para la vida cuidadores, familias, docentes y entes públicos y privados, remisiones).</t>
  </si>
  <si>
    <t>Se formuló el marco territorial para la superación de extrema pobreza. Aprobado durante sesión del COMPOS el día 18 diciembre de 2020.</t>
  </si>
  <si>
    <t>Actualización del documento final RIA de acuerdo a las etapas establecidas en los lineamientos. Socialización de la ruta de atención integral a la primera infancia (agentes educativos, entidades del sistema de atención a bienestar familiar, alcaldía, municipal, familias). Actualizar información en la plataforma de CERO A SIEMPRE, de todos los módulos que se reportan en la misma.</t>
  </si>
  <si>
    <t>Orientación psicosocial a las familias, habilitación línea municipal de atención psicosocial, remisiones EPS y otras entidades, activación de rutas.</t>
  </si>
  <si>
    <t>Se creó observatorio de familia en el municipio Calarcá, a través de la creación de cuatro módulos en la página oficial de la Administración Municipal.</t>
  </si>
  <si>
    <t>Alcaldía de Salento</t>
  </si>
  <si>
    <t>Se realizaron campañas por medio de redes sociales informando a la población salentina acerca de las rutas de atención (emergencia sanitaria COVID-19). Igualmente se realizó presencial en establecimientos públicos y población en general con la reapertura económica.</t>
  </si>
  <si>
    <t>Se realizaron campañas #EscucharTambienSalvaVidas, por medio de redes sociales con el fin de fortalecer las familias e igualmente con el proyecto guardianes de los andes se trabajó integralmente con las familias y los niños, niñas y adolescentes.</t>
  </si>
  <si>
    <t>Doce (12) mercados campesinos fortalecidos de los cuales fueron realizados 3 virtuales (por motivo de la pandemia) y nueve presenciales con un total de 25 familias campesinas de pequeños productores agropecuarios de nuestro municipio beneficiados con un total aproximado de ventas de 14.825.300 entre productos en frescos y transformados, espacio que se brinda desde la Administración Municipal en cabeza de la Secretaría de Desarrollo Rural y Gestión Ambiental, el cual se encarga de la logística, convocatoria, control y seguimiento, con el objetivo de fortalecer la economía del pequeño y mediano productor sin intermediario, garantizando así una mejor calidad de vida.</t>
  </si>
  <si>
    <t>Intervención del (30 %) de familias rurales fortalecidas en el desarrollo de sus actividades productivas con reactivación de su economía familiar, con la asistencia técnica necesaria en diferentes líneas productivas (cultivos transitorios, plátano y banano, café, leche, producción de especies menores) con el objetivo de brindar paquetes tecnológicos que faciliten al productor reducir sus gastos y obtener una mejor producción y rentabilidad.</t>
  </si>
  <si>
    <t>Se ha fortalecido el (20%) de las unidades de emprendimiento del municipio, con el apoyo a 7 asociaciones fortaleciendo las líneas productivas café, plátano, leche, cultivos transitorios, mora, las cuales se encuentran legalmente constituidas, se apoya con asistencia técnica, garantizando una buena producción y una comercialización fija de sus productos.</t>
  </si>
  <si>
    <t>Se realiza campaña de prevención #YoMeCuidoPorMiFuturo, por medio de redes sociales, grupo juvenil de la parroquia nuestra señora del Carmen y proyecto guardianes de los andes.</t>
  </si>
  <si>
    <t>Con el proyecto guardianes de los andes se realizaron diferentes actividades direccionadas a prevenir el consumo de sustancias psicoactivas y se realizó actividad en el barrio Aldea El Artesano junto con el hospital mental de Filandia, realizando árbol de problemas para identificar las problemáticas y llegar a brindar una solución.</t>
  </si>
  <si>
    <t>Los programa de atención integral para las personas con discapacidad, sus familias y sus cuidadores, se desarrollan desde dos estrategias de gestión: El primero desde el Comité Municipal de Discapacidad desde donde se delibera, construye, se hace seguimiento y verificación de la puesta en marcha de las políticas, estrategias y programas que garantizan la integración social de las personas con y en situación de discapacidad; y el segundo desde la Asociación de Personas con Discapacidad (ASOPECODIS), la cual tiene como objeto la promoción y mejoramiento de la calidad de vida de las PcD del municipio mediante procesos terapéuticos, educativos, de participación y emprendimiento acorde al tipo de discapacidad. Desde estas dos alternativas, se apoya la atención integral en salud; se programan espacios lúdicos y de esparcimiento, se garantiza acceso e inclusión a espacios educativos, de adecuaciones a la movilidad, de orientación y apoyo mediante las visitas domiciliarias, proporcionando ayudas técnicas requeridas, de facilitar formas de transporte cuando es requerido por alguna PcD; entre otros.</t>
  </si>
  <si>
    <t>Se elaboró y presentó ante el COMPOS el documento de superación de la pobreza elaborado para el periodo 2020 - 2023 de la administración "Salento Somos Todos".</t>
  </si>
  <si>
    <t>Por parte de comisaria de comisaria de familia se garantiza los derechos y se inicia la ruta de atención a educación, salud cuando se le están vulnerando en estos aspectos los derechos a los NNA.</t>
  </si>
  <si>
    <t>Se cuenta con la contratación de una profesional en gerontología encargada de apoyo a la población del adulto mayor, intervenciones familiares con el apoyo de la Comisaría de Familia y fortalecimiento de grupos.</t>
  </si>
  <si>
    <t>Se realizan campañas de prevención de suicidio, sustancias psicoactivas #EscucharTambienSalvaVidas por medio de redes sociales y presencial en el proyecto guardianes de los andes y grupo juvenil de la parroquia nuestra señora del Carmen. Igualmente se realiza campañas brindando información acerca de la prevención de explotación sexual con el acompañamiento de turismo y policía de turismo.</t>
  </si>
  <si>
    <t>Desde la parroquia nuestra señora del Carmen se realiza talleres y actividades con el grupo juvenil y programa ser vida.</t>
  </si>
  <si>
    <t>Ministerio del Trabajo</t>
  </si>
  <si>
    <t>Secretaría de Turismo, Industria y Comercio</t>
  </si>
  <si>
    <t>Sin recurso</t>
  </si>
  <si>
    <t>Las actividades de sensibilización frente a los ítems inherentes al sistema de seguridad social se llevaron a cabo a través de la ejecución de las siguientes actividades:
a.17/7/2020: Socialización Formalización Laboral
b.17 Y 25 De Julio De 2020: Brigada De Inspección Génova.
c.27/8/2020: Formalización Laboral y Empresarial
d.26/08/2020: Derechos Humano y Empresa
e.29/9/2020: Formalización Laboral Sector Transporte.
f.08/10/2020: Red Nacional de Formalización Laboral (RNFL).
g.15/10/2020: Formalización Laboral del Sector Rural.
h.22/10/2020: No discriminación.
I. 19/11/2020: Plan progresivo de la protección y la garantía de los derechos de los trabajadores.</t>
  </si>
  <si>
    <t>De acuerdo a las actividades ejecutadas por el MINTRABAJO de acuerdo a su misionalidad, las actividades fueron ejecutadas con el propósito de capacitar a la población en general en los siguientes aspectos:
1.24/7/2020: OFERTA INSTITUCIONAL-TRABAJO DECENTE. Contando la participación del SENA y la UAEOS, dando a conocer sus programas de SENA EMPRENDE RURAL, así como las ventajas en la constitución de Organizaciones Solidarias.
2.16/09/2020: Se llevó a cabo un proceso de sensibilización frente al componente de ORGANIZACIONES SOLIDARIAS Y SENA EMPRENDE RURAL.
3. 22/10/2020: Formación para el trabajo por el SENA.</t>
  </si>
  <si>
    <t>03/07/2020: TELETRABAJO Y OFERTA INSTITUCIONAL SENA. Se llevó a cabo un foro acerca de la implementación del TELETRABAJO y/o Trabajo en Casa dirigido para la población en general.</t>
  </si>
  <si>
    <t>INDEPORTES</t>
  </si>
  <si>
    <t>Fomento a la recreación, la actividad física y el deporte. "Tú y yo en la recreación y el deporte"</t>
  </si>
  <si>
    <t>Servicio de promoción de la actividad física, la recreación y el deporte</t>
  </si>
  <si>
    <t>Municipios implementando  programas de recreación, actividad física y deporte social comunitario</t>
  </si>
  <si>
    <t xml:space="preserve">Se realizaron tres (3) actividades de fomento a la recreación, la actividad física y el deporte en el departamento del Quindío. </t>
  </si>
  <si>
    <t xml:space="preserve">Durante el periodo de reporte, el actor no reportó información referente al cumplimiento de la meta de la Política Pública. </t>
  </si>
  <si>
    <t xml:space="preserve">Durante la presente vigencia, no se realizó la priorización de esta meta. </t>
  </si>
  <si>
    <t>EJE ESTRATÉGICO</t>
  </si>
  <si>
    <t>TOTAL INDICADORES</t>
  </si>
  <si>
    <t>CRÍTICO</t>
  </si>
  <si>
    <t>BAJO</t>
  </si>
  <si>
    <t>MEDIO</t>
  </si>
  <si>
    <t>SATISFACTORIO</t>
  </si>
  <si>
    <t>SOBRESALIENTE</t>
  </si>
  <si>
    <t>TOTAL INDICADOES</t>
  </si>
  <si>
    <t>TOTAL DE INDICADORES</t>
  </si>
  <si>
    <t xml:space="preserve">META FÍSICA VIGENCIA 2020 </t>
  </si>
  <si>
    <t>POLÍTICA PÚBLICA PARA LA PROTECCIÓN, EL FORTALECIMIENTO 
Y DESARROLLO INTEGRAL DE LA FAMILIA QUINDIANA 2019 - 2029</t>
  </si>
  <si>
    <t>Reconocimiento y protección social</t>
  </si>
  <si>
    <t>Convivencia democrática en las familias</t>
  </si>
  <si>
    <t>Gobernanza</t>
  </si>
  <si>
    <t>En la vigencia 2020 se formuló el documento " MARCO TERRITORIAL DE LUCHA CONTRA LA POBREZA EXTREMA 2020-2023", debidamente aprobado en el Consejo de Política Social del Departamento. Igualmente, el Documento Marco de Superación de la Pobreza fue remitido a la Asamblea Departamental en cumplimiento de las disposiciones legales, Ley 1785 de 2016 “Por medio de la cual se establece la Red para la Superación de la Pobreza Extrema Red Unidos y se dictan otras disposiciones”. 
                                                                                                                     El Documento Marco de Lucha con la pobreza Extrema, ha tenido procesos de seguimiento y evaluación a las metas de manera trimestral, con el propósito de establecer un control de la gestión encaminada a brindar apoyo a la superación de las privaciones focalizadas por Departamento para la Prosperidad Social - DPS.</t>
  </si>
  <si>
    <t xml:space="preserve">Durante el periodo informado, el responsable no reportó información referente al cumplimiento de la meta de la Política Pública. </t>
  </si>
  <si>
    <t xml:space="preserve">Durante el periodo informado, el actor responsable no reportó información referente al cumplimiento de la meta de la Política Pública. </t>
  </si>
  <si>
    <t xml:space="preserve">Esta acción no fue priorizada por la dependencia, dado que se encuentra en la fase de socialización y asistencia técnica en los municipios. Posteriormente, se trazan los programas y estrategias para ser elaboradas. Cabe aclarar que la protección familiar y comunitaria es uno de los ejes que articulan dicha política. </t>
  </si>
  <si>
    <t>De acuerdo a las actividades ejecutadas por el MINTRABAJO de acuerdo a su misionalidad, las actividades fueron ejecutadas con el propósito de capacitar a la población en general en los siguientes aspectos:
1.24/7/2020: OFERTA INSTITUCIONAL-TRABAJO DECENTE. Contando la participación del SENA y la , dando a conocer sus programas de SENA EMPRENDE RURAL, así como las ventajas en la constitución de Organizaciones Solidarias.
2.04/08/2020: Se llevó a cabo un proceso de capacitaciones frente a la importancia en la inclusión de personas en condiciones de discapacidad. 
3. 16/09/2020: Se llevó a cabo un proceso de sensibilización frente al componente de ORGANIZACIONES SOLIDARIAS Y SENA EMPRENDE RURAL.
4. 22/10/2020: Formación para el trabajo por el SENA.</t>
  </si>
  <si>
    <t xml:space="preserve">Desde la Secretaría de Familia, se realizó la elaboración del programa denominado "Tu y yo nos cuidamos", el cual, por medio de la metodología de pares, con cinco encuentros denominados: 1. Asumiendo nuestro proceso de envejecimiento; 2. Nuestra comunicación intergeneracional; 3. Conociendo y aplicando nuestros derechos y deberes; 4. Articulando nuestras redes de apoyo y las rutas de prevención y; 5. Comunicando nuestra experiencia a la comunidad; busca promover el manejo de conflictos intergeneracionales y el fortalecimiento de vínculos afectivos de la población adulta mayor del departamento del Quindío. </t>
  </si>
  <si>
    <t xml:space="preserve">Desde el programa de salud mental y especialmente en los eventos de violencia se han adelantado las siguientes acciones:
* Se hace seguimiento a la gestión del riesgo en el evento 875 de violencia intrafamiliar con el fin de saber si se han activado las rutas adecuadas a cada uno de los casos reportados en la plataforma de SVIGILA, así mismo se han realizado asistencias técnicas a las diferentes instituciones y a los municipios de competencia del programa esto con el fin de dar a conocer las rutas de atención y las políticas correspondiente al evento. Por otro lado, se ha apoyado en los comités de violencia de genero para la creación de una ruta de atención general para las diferentes violencias donde se realizará un instrumento para las instituciones de competencia de las violencias y así mismo se hará un proceso de capacitación para el diligenciamiento del instrumento que permitirá tener unas rutas claras y específicas para hacer la activación de ruta de atención a los casos que se presenten con base a violencia.
También se ha hecho seguimiento a la gestión del riesgo de cada uno de los casos que se presentan en el evento de violencia intrafamiliar donde se hace articulación con las entidades pertinentes para la activación de rutas necesarias.
* Se realiza socialización de la Política Nacional de Salud Mental y la Política Integral para la Prevención y Atención del Consumo de Sustancias Psicoactivas a los municipios de Armenia, Buenavista, Calarcá, Circasia, Córdoba, Filandia, Génova, La Tebaida, Montenegro, Quimbaya y Salento y asistencia técnica para la formulación de las Políticas en mención específicamente a los municipios de: Armenia, Calarcá, Circasia, La Tebaida y Salento.
* Se logra brindar asistencia técnica a los municipios del Departamento del Quindío, para el fortalecimiento del proceso de adopción y adaptación de las respectivas Políticas Publicas de Salud Mental y de prevención y atención al consumo de sustancias psicoactivas de acuerdo a la realidad situacional, antecedentes, planes de desarrollo y organización propia de cada territorio; así mismo para dicho proceso se contó con acompañamiento del Ministerio de Salud y Protección Social.
* En total se realizaron 5 asistencias técnicas a los municipios del Departamento, donde se abordaron temas asociados a: Socialización del Plan Decenal de Salud Pública, Socialización de la ley 1616 de 2013, Socialización Resolución N 004886 de 2018 Por la cual se adopta la política nacional de salud mental, Política integral para la prevención y atención del consumo de sustancias psicoactivas - resolución 089 de 2019, Socialización de hitos de la Guía Técnica para la Implementación de la Política Nacional de Salud Mental 2018 y la Política Integral de Prevención y atención al consumo de sustancias psicoactivas.
* Adicional, se participó de manera activa en la Mesa de trabajo realizada por el municipio de La Tebaida, para la recolección de Información para la formulación del diagnóstico situacional del municipio, en términos de afectación de la salud mental y la presencia de consumo de sustancias psicoactivas.
* Se realizaron mesas de trabajo personalizadas con el municipio de Calarcá, La Tebaida, Circasia, Armenia y Salento. Donde se socializaron al Ministerio de Salud y Protección Social, los avances desarrollados durante la presente vigencia con relación a los procesos de adopción y adaptación específicos.
* Se realiza proceso de alistamiento para la implementación de la Línea de Atención en Salud Mental, así mismo se desarrolla una jornada de capacitación a los soldados ángel guardián de la Octava Brigada, en Primeros auxilios Emocionales, escucha activa e intervención en crisis.
* En las actividades antes mencionadas se tiene en cuenta el tema de envejecimiento y vejez adecuándolo al evento Convivencia social y salud mental.
* Se realizan campañas de gestión del riesgo en temas de trastornos mentales implementadas de acuerdo al seguimiento a la gestión del riesgo de los casos del SIVIGILA reportados en los 11 municipios de competencia departamental.
* Seguimiento al Evento 356 Intento de Suicidio y Evento 875 Violencia de Género (Intrafamiliar, Psicológica y Negligencia) por correo electrónico o llamada telefónico; mediante la notificación a las EPAB para la activación de ruta en Salud Mental (Lo anterior se evidencia mediante notificaciones en medio físico y por correo electrónico). CASOS NOTIFICADOS EN EL EVENTO VIOLENCIA 875: Total de casos: 258. 
* Se envían notificaciones a las EAPB en las que se encontraron casos reportados por la plataforma SIVIGILA las cuales fueron las siguientes: Asmet salud, Medimas, Nueva eps, Suramericana eps, Servicios occidentales de salud SOS, Sanitas eps, Salud total eps y Coomeva eps. Esto con el fin de indagar si se está haciendo el seguimiento a la ruta de atención de los casos en el evento 875 violencias intrafamiliar. Sin embargo, no se obtuvieron respuestas por lo que se envió requerimiento para mesas de trabajo en las cuales se indaga como es el proceso de seguimiento de rutas de atención y así mismo conocer el estado del envío de las respuestas ya que es de vital importancia tener la información pertinente sobre cada uno de los casos. CASOS NOTIFICADOS EN EL EVENTO INTENTO DE SUICIDIO 356: Total de casos: 74
* Se ha realizado mesas de trabajo con las EPS e instituciones que tienen a cargo la atención  de víctimas de violencia intrafamiliar, esto con el fin de conocer cómo se están llevando a cabo la activación de rutas y todos los procesos que garanticen los derechos de las víctimas, allí podemos evidenciar que las instituciones hacen el proceso correspondiente para verificar que sus derechos no están siendo vulnerados y a la vez que están recibiendo la atención requerida tanto en el sector salud como en el sector justicia. Desde el programa de salud mental y salud sexual y reproductiva  se ha realizado asistencias técnicas a las mencionadas anteriormente con el fin de crear una ruta de atención general en la cual no solo las entidades tendrán acceso sino también la comunidad para que así todas las personas víctimas y su comunidad puedan saber qué hacer en el momento de presenciar un caso de violencia intrafamiliar esto debido a que la comunidad en muchas ocasiones no conocen los pasos necesarios para que aquellas personas víctimas puedan hacer garantizar sus derechos. </t>
  </si>
  <si>
    <t>Número de estrategias de  apropiación social de la Política Pública para la protección, el fortalecimiento y desarrollo integral de la familia quindiana 2019 - 2029 elaboradas.</t>
  </si>
  <si>
    <t>38 sensibilizaciones en fortalecimiento familiar en diferentes temáticas para padres, niños y niñas en los corregimientos de La Virginia, Barcelona y el Centro Poblado de Quebradanegra.</t>
  </si>
  <si>
    <t>Una estrategia elaborada y concertada.</t>
  </si>
  <si>
    <t xml:space="preserve">Se suscribieron los Convenios Interadministrativos con los resguardos: 
- No. 028 con el resguardo indígena Dachi Agore Drua. 
- No. 029 con el resguardo indígena Karabijua. 
Lo anterior, con el fin de ejecutar los recursos asignados para la vigencia 2020, de acuerdo a la concertación realizada con los cabildos y resguardos, en el marco del proceso de implementación de los Planes de Vida. </t>
  </si>
  <si>
    <t xml:space="preserve">A través del Contrato de Prestación de Servicios No. 968 de la Gobernación del Quindío, se desarrollaron jornadas de sensibilización sobre enfoque diferencial y subdiferencial, como herramienta para el reconocimiento de la diversidad, en los municipios de Salento, Córdoba, La Tebaida, Montenegro, Buenavista, Pijao, Génova y Quimbaya. </t>
  </si>
  <si>
    <t xml:space="preserve">Según reporte de la Universidad San Buenaventura indican que  hacen parte del Comité Departamental de SPA del Quindío en la cual participa diferentes instituciones, además de participar activamente en la entrega de informes trimestrales.  Sin embargo la secretaría de Familia recomienda tener coherencia en el reporte del informe frente a la meta establecida. </t>
  </si>
  <si>
    <t xml:space="preserve">Promoción al acceso a la justicia. “Tú y Yo con justicia”. </t>
  </si>
  <si>
    <t>Servicio de asistencia técnica para la articulación de los operadores de los Servicio de justicia</t>
  </si>
  <si>
    <t xml:space="preserve">Entidades territoriales asistidas técnicamente </t>
  </si>
  <si>
    <t>Durante la presente vigencia se realizó asistencia técnica a los municipios en el manejo de las matrices  de seguimiento a la política pública de familia, además que se ofició a cada una de las dependencias para que suministraran la información pertinente para establecer la ruta de atención integral. Finalmente se compiló la información en una matriz de Excel que permite la identificación de los actores y sus acciones para la posterior elaboración de la ruta.</t>
  </si>
  <si>
    <t>Número de Rutas Integrales de promoción, acceso y prácticas de estilos de vida saludables a las familias consolidada y diagramada.</t>
  </si>
  <si>
    <t xml:space="preserve">Promoción de los métodos de resolución de conflictos. “Tú y Yo resolvemos los conflictos”. </t>
  </si>
  <si>
    <t xml:space="preserve">Servicio de asistencia técnica para la implementación de los métodos de resolución de conflictos </t>
  </si>
  <si>
    <t xml:space="preserve">Instituciones publicas y privadas asistidas técnicamente en métodos de resolución de conflictos </t>
  </si>
  <si>
    <t xml:space="preserve">Se logró la armonización de la Política Pública de Diversidad Sexual e Identidad de Género del departamento del Quindío, con la incorporación de indicadores del PLAN DEPARTAMENTAL DE DESARROLLO 2020 – 2023, lo que permite la articulación de las acciones estratégicas de ambas políticas públicas en beneficio de las familias quindianas. 
Además se asistieron técnicamente a los municipios de Salento, Buenavista y Génova Montenegro, Pijao, Córdoba, Circasia, Filandia, Salento, Quimbaya, Buenavista, Génova y Armenia. En la consolidación de espacios de participación para la población sexualmente diversa, así como en la socialización del Decreto 00510 del 11 de septiembre 2020. </t>
  </si>
  <si>
    <t>1.Talleres de prevención de consumo de sustancias psicoactivas, promoción proyecto de vida, charlas de prevención de consumo, afrontamiento de emociones, manejo de ansiedad, hábitos de vida saludable, actividades recreativas virtuales 2, Acompañamiento psicopedagógico individual. 3. Campañas de prevención y promoción.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</si>
</sst>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Calibri"/>
      <family val="2"/>
      <scheme val="minor"/>
    </font>
    <font>
      <sz val="11"/>
      <color theme="1"/>
      <name val="Tahoma"/>
      <family val="2"/>
    </font>
    <font>
      <b/>
      <sz val="11"/>
      <color theme="1"/>
      <name val="Tahoma"/>
      <family val="2"/>
    </font>
    <font>
      <sz val="11"/>
      <name val="Tahoma"/>
      <family val="2"/>
    </font>
    <font>
      <sz val="11"/>
      <color theme="1"/>
      <name val="Calibri"/>
      <family val="2"/>
      <scheme val="minor"/>
    </font>
    <font>
      <sz val="11"/>
      <color theme="1"/>
      <name val="Arial  "/>
    </font>
    <font>
      <b/>
      <sz val="10"/>
      <color theme="1"/>
      <name val="Arial  "/>
    </font>
    <font>
      <b/>
      <sz val="16"/>
      <color theme="1"/>
      <name val="Arial  "/>
    </font>
    <font>
      <b/>
      <sz val="10"/>
      <name val="Calibri"/>
      <family val="2"/>
      <scheme val="minor"/>
    </font>
    <font>
      <b/>
      <sz val="10"/>
      <color theme="1"/>
      <name val="Calibri"/>
      <family val="2"/>
      <scheme val="minor"/>
    </font>
    <font>
      <sz val="10"/>
      <color theme="1"/>
      <name val="Calibri"/>
      <family val="2"/>
      <scheme val="minor"/>
    </font>
    <font>
      <sz val="6"/>
      <color theme="1"/>
      <name val="Calibri"/>
      <family val="2"/>
      <scheme val="minor"/>
    </font>
    <font>
      <sz val="10"/>
      <color theme="1"/>
      <name val="Arial  "/>
    </font>
    <font>
      <sz val="10"/>
      <color theme="1"/>
      <name val="Arial"/>
      <family val="2"/>
    </font>
    <font>
      <sz val="5"/>
      <color theme="1"/>
      <name val="Calibri"/>
      <family val="2"/>
      <scheme val="minor"/>
    </font>
    <font>
      <sz val="11"/>
      <color rgb="FFFF0000"/>
      <name val="Tahoma"/>
      <family val="2"/>
    </font>
  </fonts>
  <fills count="14">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
      <patternFill patternType="solid">
        <fgColor theme="2"/>
        <bgColor indexed="64"/>
      </patternFill>
    </fill>
    <fill>
      <patternFill patternType="solid">
        <fgColor rgb="FFF3DEDD"/>
        <bgColor indexed="64"/>
      </patternFill>
    </fill>
    <fill>
      <patternFill patternType="solid">
        <fgColor theme="5"/>
        <bgColor indexed="64"/>
      </patternFill>
    </fill>
    <fill>
      <patternFill patternType="solid">
        <fgColor theme="2" tint="-9.9978637043366805E-2"/>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114">
    <xf numFmtId="0" fontId="0" fillId="0" borderId="0" xfId="0"/>
    <xf numFmtId="0" fontId="1" fillId="0" borderId="0" xfId="0" applyFont="1" applyAlignment="1">
      <alignment vertical="center" wrapText="1"/>
    </xf>
    <xf numFmtId="0" fontId="1" fillId="0" borderId="0" xfId="0" applyFont="1" applyAlignment="1">
      <alignment horizontal="justify" vertical="center" wrapText="1"/>
    </xf>
    <xf numFmtId="0" fontId="1" fillId="0" borderId="1" xfId="0" applyFont="1" applyBorder="1" applyAlignment="1">
      <alignment vertical="center" wrapText="1"/>
    </xf>
    <xf numFmtId="0" fontId="1" fillId="0" borderId="0" xfId="0" applyFont="1" applyFill="1" applyBorder="1" applyAlignment="1">
      <alignment horizontal="right" vertical="center" wrapText="1"/>
    </xf>
    <xf numFmtId="0" fontId="1" fillId="0" borderId="0" xfId="0" applyFont="1" applyFill="1" applyBorder="1" applyAlignment="1">
      <alignment horizontal="center" vertical="center" wrapText="1"/>
    </xf>
    <xf numFmtId="0" fontId="1" fillId="0" borderId="0" xfId="0" applyFont="1" applyFill="1" applyAlignment="1">
      <alignment vertical="center" wrapText="1"/>
    </xf>
    <xf numFmtId="0" fontId="2" fillId="2" borderId="1" xfId="0" applyFont="1" applyFill="1" applyBorder="1" applyAlignment="1">
      <alignment horizontal="right" vertical="center" wrapText="1"/>
    </xf>
    <xf numFmtId="0" fontId="1" fillId="0" borderId="1" xfId="0" applyFont="1" applyBorder="1" applyAlignment="1">
      <alignment horizontal="right" vertical="center" wrapText="1"/>
    </xf>
    <xf numFmtId="0" fontId="1" fillId="0" borderId="1" xfId="0" applyFont="1" applyBorder="1" applyAlignment="1">
      <alignment horizontal="justify" vertical="center" wrapText="1"/>
    </xf>
    <xf numFmtId="0" fontId="2" fillId="3"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4" borderId="1" xfId="0" applyFont="1" applyFill="1" applyBorder="1" applyAlignment="1">
      <alignment horizontal="justify" vertical="center" wrapText="1"/>
    </xf>
    <xf numFmtId="0" fontId="3" fillId="4" borderId="1" xfId="0" applyFont="1" applyFill="1" applyBorder="1" applyAlignment="1">
      <alignment horizontal="justify" vertical="center" wrapText="1"/>
    </xf>
    <xf numFmtId="0" fontId="1" fillId="4" borderId="2" xfId="0" applyFont="1" applyFill="1" applyBorder="1" applyAlignment="1">
      <alignment horizontal="justify" vertical="center" wrapText="1"/>
    </xf>
    <xf numFmtId="0" fontId="1" fillId="4" borderId="1" xfId="0" applyFont="1" applyFill="1" applyBorder="1" applyAlignment="1">
      <alignment horizontal="center" vertical="center" wrapText="1"/>
    </xf>
    <xf numFmtId="3" fontId="1" fillId="0" borderId="1" xfId="0" applyNumberFormat="1" applyFont="1" applyBorder="1" applyAlignment="1">
      <alignment horizontal="right" vertical="center" wrapText="1"/>
    </xf>
    <xf numFmtId="0" fontId="1" fillId="0" borderId="0" xfId="0" applyFont="1" applyAlignment="1">
      <alignment horizontal="right" vertical="center" wrapText="1"/>
    </xf>
    <xf numFmtId="2" fontId="1" fillId="0" borderId="1" xfId="0" applyNumberFormat="1" applyFont="1" applyBorder="1" applyAlignment="1">
      <alignment horizontal="right" vertical="center" wrapText="1"/>
    </xf>
    <xf numFmtId="0" fontId="1" fillId="4" borderId="2" xfId="0" applyFont="1" applyFill="1" applyBorder="1" applyAlignment="1">
      <alignment horizontal="justify" vertical="center" wrapText="1"/>
    </xf>
    <xf numFmtId="0" fontId="1" fillId="4" borderId="2" xfId="0" applyFont="1" applyFill="1" applyBorder="1" applyAlignment="1">
      <alignment horizontal="center" vertical="center" wrapText="1"/>
    </xf>
    <xf numFmtId="0" fontId="1" fillId="4" borderId="1" xfId="0" applyFont="1" applyFill="1" applyBorder="1" applyAlignment="1">
      <alignment horizontal="center" vertical="center" wrapText="1"/>
    </xf>
    <xf numFmtId="3" fontId="1" fillId="0" borderId="3" xfId="0" applyNumberFormat="1" applyFont="1" applyBorder="1" applyAlignment="1">
      <alignment horizontal="right"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justify" vertical="center" wrapText="1"/>
    </xf>
    <xf numFmtId="0" fontId="1" fillId="4" borderId="1" xfId="0" applyFont="1" applyFill="1" applyBorder="1" applyAlignment="1">
      <alignment horizontal="justify" vertical="center" wrapText="1"/>
    </xf>
    <xf numFmtId="0" fontId="1" fillId="4" borderId="1" xfId="0" applyFont="1" applyFill="1" applyBorder="1" applyAlignment="1">
      <alignment horizontal="center" vertical="center" wrapText="1"/>
    </xf>
    <xf numFmtId="9" fontId="1" fillId="0" borderId="1" xfId="0" applyNumberFormat="1" applyFont="1" applyBorder="1" applyAlignment="1">
      <alignment horizontal="right" vertical="center" wrapText="1"/>
    </xf>
    <xf numFmtId="3" fontId="1" fillId="0" borderId="1" xfId="0" applyNumberFormat="1" applyFont="1" applyBorder="1" applyAlignment="1">
      <alignment vertical="center" wrapText="1"/>
    </xf>
    <xf numFmtId="2" fontId="1" fillId="5" borderId="1" xfId="0" applyNumberFormat="1" applyFont="1" applyFill="1" applyBorder="1" applyAlignment="1">
      <alignment horizontal="right" vertical="center" wrapText="1"/>
    </xf>
    <xf numFmtId="3" fontId="1" fillId="0" borderId="1" xfId="0" applyNumberFormat="1" applyFont="1" applyBorder="1" applyAlignment="1">
      <alignment horizontal="justify" vertical="center" wrapText="1"/>
    </xf>
    <xf numFmtId="3" fontId="1" fillId="0" borderId="1" xfId="0" applyNumberFormat="1" applyFont="1" applyBorder="1" applyAlignment="1">
      <alignment horizontal="left" vertical="center" wrapText="1"/>
    </xf>
    <xf numFmtId="3" fontId="1" fillId="0" borderId="3" xfId="0" applyNumberFormat="1" applyFont="1" applyBorder="1" applyAlignment="1">
      <alignment horizontal="justify" vertical="center" wrapText="1"/>
    </xf>
    <xf numFmtId="3" fontId="1" fillId="0" borderId="1" xfId="0" applyNumberFormat="1" applyFont="1" applyBorder="1" applyAlignment="1">
      <alignment horizontal="right" vertical="center" wrapText="1"/>
    </xf>
    <xf numFmtId="0" fontId="1" fillId="0" borderId="1" xfId="0" applyFont="1" applyBorder="1" applyAlignment="1">
      <alignment horizontal="left" vertical="center" wrapText="1"/>
    </xf>
    <xf numFmtId="0" fontId="5" fillId="0" borderId="0" xfId="0" applyFont="1"/>
    <xf numFmtId="3" fontId="0" fillId="0" borderId="0" xfId="0" applyNumberFormat="1" applyBorder="1"/>
    <xf numFmtId="0" fontId="10" fillId="0" borderId="0" xfId="0" applyFont="1"/>
    <xf numFmtId="0" fontId="11" fillId="10" borderId="1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3" fontId="13" fillId="8" borderId="1" xfId="0" applyNumberFormat="1" applyFont="1" applyFill="1" applyBorder="1" applyAlignment="1">
      <alignment horizontal="center" vertical="center" wrapText="1"/>
    </xf>
    <xf numFmtId="0" fontId="13" fillId="5" borderId="1" xfId="1" applyNumberFormat="1" applyFont="1" applyFill="1" applyBorder="1" applyAlignment="1">
      <alignment horizontal="center" vertical="center" wrapText="1"/>
    </xf>
    <xf numFmtId="3" fontId="13" fillId="7" borderId="1" xfId="0" applyNumberFormat="1" applyFont="1" applyFill="1" applyBorder="1" applyAlignment="1">
      <alignment horizontal="center" vertical="center" wrapText="1"/>
    </xf>
    <xf numFmtId="0" fontId="13" fillId="12" borderId="12" xfId="1"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3" fontId="12" fillId="8" borderId="1" xfId="0" applyNumberFormat="1" applyFont="1" applyFill="1" applyBorder="1" applyAlignment="1">
      <alignment horizontal="center" vertical="center" wrapText="1"/>
    </xf>
    <xf numFmtId="3" fontId="12" fillId="5" borderId="1" xfId="0" applyNumberFormat="1" applyFont="1" applyFill="1" applyBorder="1" applyAlignment="1">
      <alignment horizontal="center" vertical="center" wrapText="1"/>
    </xf>
    <xf numFmtId="3" fontId="12" fillId="7" borderId="1" xfId="0" applyNumberFormat="1" applyFont="1" applyFill="1" applyBorder="1" applyAlignment="1">
      <alignment horizontal="center" vertical="center" wrapText="1"/>
    </xf>
    <xf numFmtId="0" fontId="12" fillId="13" borderId="12" xfId="0" applyFont="1" applyFill="1" applyBorder="1" applyAlignment="1">
      <alignment horizontal="center" vertical="center" wrapText="1"/>
    </xf>
    <xf numFmtId="0" fontId="12" fillId="0" borderId="0" xfId="0" applyFont="1" applyFill="1" applyBorder="1" applyAlignment="1">
      <alignment vertical="center" textRotation="90" wrapText="1"/>
    </xf>
    <xf numFmtId="0" fontId="0" fillId="0" borderId="0" xfId="0" applyBorder="1"/>
    <xf numFmtId="0" fontId="14" fillId="10" borderId="2" xfId="0" applyFont="1" applyFill="1" applyBorder="1" applyAlignment="1">
      <alignment horizontal="center" vertical="center" wrapText="1"/>
    </xf>
    <xf numFmtId="0" fontId="12" fillId="0" borderId="15" xfId="0" applyFont="1" applyFill="1" applyBorder="1" applyAlignment="1">
      <alignment horizontal="center" vertical="center" textRotation="90" wrapText="1"/>
    </xf>
    <xf numFmtId="0" fontId="12" fillId="0" borderId="16" xfId="0" applyFont="1" applyFill="1" applyBorder="1" applyAlignment="1">
      <alignment horizontal="center" vertical="center" textRotation="90" wrapText="1"/>
    </xf>
    <xf numFmtId="0" fontId="1" fillId="0" borderId="1" xfId="0" applyFont="1" applyBorder="1" applyAlignment="1">
      <alignment horizontal="justify" vertical="center" wrapText="1"/>
    </xf>
    <xf numFmtId="0" fontId="15" fillId="4" borderId="1" xfId="0" applyFont="1" applyFill="1" applyBorder="1" applyAlignment="1">
      <alignment horizontal="justify" vertical="center" wrapText="1"/>
    </xf>
    <xf numFmtId="0" fontId="15" fillId="4" borderId="1" xfId="0" applyFont="1" applyFill="1" applyBorder="1" applyAlignment="1">
      <alignment horizontal="center" vertical="center" wrapText="1"/>
    </xf>
    <xf numFmtId="0" fontId="3" fillId="0" borderId="1" xfId="0" applyFont="1" applyBorder="1" applyAlignment="1">
      <alignment horizontal="justify" vertical="center" wrapText="1"/>
    </xf>
    <xf numFmtId="0" fontId="1" fillId="0" borderId="1" xfId="0" applyFont="1" applyFill="1" applyBorder="1" applyAlignment="1">
      <alignment horizontal="right" vertical="center" wrapText="1"/>
    </xf>
    <xf numFmtId="0" fontId="1" fillId="4" borderId="2" xfId="0" applyFont="1" applyFill="1" applyBorder="1" applyAlignment="1">
      <alignment horizontal="justify" vertical="center" wrapText="1"/>
    </xf>
    <xf numFmtId="0" fontId="1" fillId="4" borderId="4" xfId="0" applyFont="1" applyFill="1" applyBorder="1" applyAlignment="1">
      <alignment horizontal="justify" vertical="center" wrapText="1"/>
    </xf>
    <xf numFmtId="0" fontId="1" fillId="4" borderId="3" xfId="0" applyFont="1" applyFill="1" applyBorder="1" applyAlignment="1">
      <alignment horizontal="justify"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3" fillId="4" borderId="2" xfId="0" applyFont="1" applyFill="1" applyBorder="1" applyAlignment="1">
      <alignment horizontal="justify" vertical="center" wrapText="1"/>
    </xf>
    <xf numFmtId="0" fontId="3" fillId="4" borderId="3" xfId="0" applyFont="1" applyFill="1" applyBorder="1" applyAlignment="1">
      <alignment horizontal="justify" vertical="center" wrapText="1"/>
    </xf>
    <xf numFmtId="0" fontId="1" fillId="0" borderId="4" xfId="0" applyFont="1" applyBorder="1" applyAlignment="1">
      <alignment horizontal="right" vertical="center" wrapText="1"/>
    </xf>
    <xf numFmtId="0" fontId="1" fillId="0" borderId="4" xfId="0" applyFont="1" applyBorder="1" applyAlignment="1">
      <alignment horizontal="justify" vertical="center" wrapText="1"/>
    </xf>
    <xf numFmtId="9" fontId="1" fillId="0" borderId="2" xfId="0" applyNumberFormat="1" applyFont="1" applyBorder="1" applyAlignment="1">
      <alignment horizontal="right" vertical="center" wrapText="1"/>
    </xf>
    <xf numFmtId="9" fontId="1" fillId="0" borderId="3" xfId="0" applyNumberFormat="1" applyFont="1" applyBorder="1" applyAlignment="1">
      <alignment horizontal="right" vertical="center" wrapText="1"/>
    </xf>
    <xf numFmtId="9" fontId="1" fillId="0" borderId="2" xfId="0" applyNumberFormat="1" applyFont="1" applyFill="1" applyBorder="1" applyAlignment="1">
      <alignment horizontal="right" vertical="center" wrapText="1"/>
    </xf>
    <xf numFmtId="9" fontId="1" fillId="0" borderId="3" xfId="0" applyNumberFormat="1" applyFont="1" applyFill="1" applyBorder="1" applyAlignment="1">
      <alignment horizontal="right" vertical="center" wrapText="1"/>
    </xf>
    <xf numFmtId="2" fontId="1" fillId="0" borderId="2" xfId="0" applyNumberFormat="1" applyFont="1" applyBorder="1" applyAlignment="1">
      <alignment horizontal="right" vertical="center" wrapText="1"/>
    </xf>
    <xf numFmtId="2" fontId="1" fillId="0" borderId="4" xfId="0" applyNumberFormat="1" applyFont="1" applyBorder="1" applyAlignment="1">
      <alignment horizontal="right" vertical="center" wrapText="1"/>
    </xf>
    <xf numFmtId="2" fontId="1" fillId="0" borderId="3" xfId="0" applyNumberFormat="1" applyFont="1" applyBorder="1" applyAlignment="1">
      <alignment horizontal="right"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4" borderId="2" xfId="0" applyNumberFormat="1" applyFont="1" applyFill="1" applyBorder="1" applyAlignment="1">
      <alignment horizontal="justify" vertical="center" wrapText="1"/>
    </xf>
    <xf numFmtId="0" fontId="1" fillId="4" borderId="4" xfId="0" applyNumberFormat="1" applyFont="1" applyFill="1" applyBorder="1" applyAlignment="1">
      <alignment horizontal="justify" vertical="center" wrapText="1"/>
    </xf>
    <xf numFmtId="0" fontId="1" fillId="4" borderId="3" xfId="0" applyNumberFormat="1" applyFont="1" applyFill="1" applyBorder="1" applyAlignment="1">
      <alignment horizontal="justify" vertical="center" wrapText="1"/>
    </xf>
    <xf numFmtId="0" fontId="1" fillId="2" borderId="1" xfId="0" applyFont="1" applyFill="1" applyBorder="1" applyAlignment="1">
      <alignment horizontal="justify" vertical="center" wrapText="1"/>
    </xf>
    <xf numFmtId="0" fontId="2"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4" borderId="1" xfId="0" applyFont="1" applyFill="1" applyBorder="1" applyAlignment="1">
      <alignment horizontal="justify" vertical="center" wrapText="1"/>
    </xf>
    <xf numFmtId="0" fontId="1" fillId="4" borderId="4" xfId="0" applyFont="1" applyFill="1" applyBorder="1" applyAlignment="1">
      <alignment horizontal="center" vertical="center" wrapText="1"/>
    </xf>
    <xf numFmtId="0" fontId="3" fillId="4" borderId="4" xfId="0" applyFont="1" applyFill="1" applyBorder="1" applyAlignment="1">
      <alignment horizontal="justify" vertical="center" wrapText="1"/>
    </xf>
    <xf numFmtId="9" fontId="1" fillId="0" borderId="4" xfId="0" applyNumberFormat="1" applyFont="1" applyBorder="1" applyAlignment="1">
      <alignment horizontal="right"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 fillId="0" borderId="1" xfId="0" applyFont="1" applyBorder="1" applyAlignment="1">
      <alignment horizontal="justify" vertical="center" wrapText="1"/>
    </xf>
    <xf numFmtId="3" fontId="1" fillId="0" borderId="1" xfId="0" applyNumberFormat="1" applyFont="1" applyBorder="1" applyAlignment="1">
      <alignment horizontal="right" vertical="center" wrapText="1"/>
    </xf>
    <xf numFmtId="0" fontId="6" fillId="0" borderId="8"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8" fillId="9" borderId="11"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6" fillId="12" borderId="17" xfId="0" applyFont="1" applyFill="1" applyBorder="1" applyAlignment="1">
      <alignment horizontal="right" vertical="center" wrapText="1"/>
    </xf>
    <xf numFmtId="0" fontId="6" fillId="12" borderId="6" xfId="0" applyFont="1" applyFill="1" applyBorder="1" applyAlignment="1">
      <alignment horizontal="right" vertical="center" wrapText="1"/>
    </xf>
  </cellXfs>
  <cellStyles count="2">
    <cellStyle name="Normal" xfId="0" builtinId="0"/>
    <cellStyle name="Porcentaje" xfId="1" builtinId="5"/>
  </cellStyles>
  <dxfs count="53">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tint="-0.24994659260841701"/>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a:t>PANORAMA GENERAL VIGENCIA 2020</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F5D4-4D9D-A279-2E0D4C36ECA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F5D4-4D9D-A279-2E0D4C36ECAB}"/>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F5D4-4D9D-A279-2E0D4C36ECAB}"/>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F5D4-4D9D-A279-2E0D4C36ECAB}"/>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F5D4-4D9D-A279-2E0D4C36ECA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ANALISIS!$D$8:$H$8</c:f>
              <c:numCache>
                <c:formatCode>General</c:formatCode>
                <c:ptCount val="5"/>
                <c:pt idx="0">
                  <c:v>10</c:v>
                </c:pt>
                <c:pt idx="1">
                  <c:v>8</c:v>
                </c:pt>
                <c:pt idx="2" formatCode="#,##0">
                  <c:v>4</c:v>
                </c:pt>
                <c:pt idx="3" formatCode="#,##0">
                  <c:v>2</c:v>
                </c:pt>
                <c:pt idx="4" formatCode="#,##0">
                  <c:v>17</c:v>
                </c:pt>
              </c:numCache>
            </c:numRef>
          </c:val>
          <c:extLst>
            <c:ext xmlns:c16="http://schemas.microsoft.com/office/drawing/2014/chart" uri="{C3380CC4-5D6E-409C-BE32-E72D297353CC}">
              <c16:uniqueId val="{0000000A-F5D4-4D9D-A279-2E0D4C36ECAB}"/>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Arial" panose="020B0604020202020204" pitchFamily="34" charset="0"/>
              </a:defRPr>
            </a:pPr>
            <a:r>
              <a:rPr lang="en-US"/>
              <a:t>RECONOCIMIENTO Y PROTECCIÓN SOCIAL</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6-55D5-4CAE-9BFB-4FAA3598890F}"/>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2F25-4935-BB42-6BB4B18117FE}"/>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55D5-4CAE-9BFB-4FAA3598890F}"/>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2F25-4935-BB42-6BB4B18117FE}"/>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4-55D5-4CAE-9BFB-4FAA3598890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en-US"/>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ANALISIS!$D$5:$H$5</c:f>
              <c:numCache>
                <c:formatCode>General</c:formatCode>
                <c:ptCount val="5"/>
                <c:pt idx="0">
                  <c:v>3</c:v>
                </c:pt>
                <c:pt idx="1">
                  <c:v>5</c:v>
                </c:pt>
                <c:pt idx="2" formatCode="#,##0">
                  <c:v>3</c:v>
                </c:pt>
                <c:pt idx="4" formatCode="#,##0">
                  <c:v>7</c:v>
                </c:pt>
              </c:numCache>
            </c:numRef>
          </c:val>
          <c:extLst>
            <c:ext xmlns:c16="http://schemas.microsoft.com/office/drawing/2014/chart" uri="{C3380CC4-5D6E-409C-BE32-E72D297353CC}">
              <c16:uniqueId val="{00000000-55D5-4CAE-9BFB-4FAA3598890F}"/>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cs typeface="Arial" panose="020B0604020202020204" pitchFamily="34" charset="0"/>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a:t>CONVIVENCIA</a:t>
            </a:r>
            <a:r>
              <a:rPr lang="en-US" baseline="0"/>
              <a:t> DEMOCRÁTICA EN LAS FAMILIAS</a:t>
            </a:r>
            <a:endParaRPr lang="en-US"/>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2A68-4B0E-A716-25BF7F6D40C8}"/>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08B7-4E1F-A72D-697518E7DE1C}"/>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2A68-4B0E-A716-25BF7F6D40C8}"/>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08B7-4E1F-A72D-697518E7DE1C}"/>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2A68-4B0E-A716-25BF7F6D40C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ANALISIS!$D$6:$H$6</c:f>
              <c:numCache>
                <c:formatCode>General</c:formatCode>
                <c:ptCount val="5"/>
                <c:pt idx="0">
                  <c:v>3</c:v>
                </c:pt>
                <c:pt idx="1">
                  <c:v>2</c:v>
                </c:pt>
                <c:pt idx="2" formatCode="#,##0">
                  <c:v>1</c:v>
                </c:pt>
                <c:pt idx="4" formatCode="#,##0">
                  <c:v>9</c:v>
                </c:pt>
              </c:numCache>
            </c:numRef>
          </c:val>
          <c:extLst>
            <c:ext xmlns:c16="http://schemas.microsoft.com/office/drawing/2014/chart" uri="{C3380CC4-5D6E-409C-BE32-E72D297353CC}">
              <c16:uniqueId val="{00000000-2A68-4B0E-A716-25BF7F6D40C8}"/>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a:t>GOBERNANZA</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C16B-47A4-BD65-167CB749C602}"/>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4477-48A5-A840-49CAACB36C6C}"/>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4477-48A5-A840-49CAACB36C6C}"/>
              </c:ext>
            </c:extLst>
          </c:dPt>
          <c:dPt>
            <c:idx val="3"/>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4-C16B-47A4-BD65-167CB749C602}"/>
              </c:ext>
            </c:extLst>
          </c:dPt>
          <c:dPt>
            <c:idx val="4"/>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6-C16B-47A4-BD65-167CB749C60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ANALISIS!$D$7:$H$7</c:f>
              <c:numCache>
                <c:formatCode>General</c:formatCode>
                <c:ptCount val="5"/>
                <c:pt idx="0">
                  <c:v>4</c:v>
                </c:pt>
                <c:pt idx="1">
                  <c:v>1</c:v>
                </c:pt>
                <c:pt idx="3">
                  <c:v>2</c:v>
                </c:pt>
                <c:pt idx="4" formatCode="#,##0">
                  <c:v>1</c:v>
                </c:pt>
              </c:numCache>
            </c:numRef>
          </c:val>
          <c:extLst>
            <c:ext xmlns:c16="http://schemas.microsoft.com/office/drawing/2014/chart" uri="{C3380CC4-5D6E-409C-BE32-E72D297353CC}">
              <c16:uniqueId val="{00000000-C16B-47A4-BD65-167CB749C602}"/>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1</xdr:row>
      <xdr:rowOff>57149</xdr:rowOff>
    </xdr:from>
    <xdr:to>
      <xdr:col>1</xdr:col>
      <xdr:colOff>614363</xdr:colOff>
      <xdr:row>1</xdr:row>
      <xdr:rowOff>631030</xdr:rowOff>
    </xdr:to>
    <xdr:pic>
      <xdr:nvPicPr>
        <xdr:cNvPr id="2" name="Imagen 1" descr="C:\Users\AUXPLANEACION03\Desktop\Gobernacion_del_quindio.jpg">
          <a:extLst>
            <a:ext uri="{FF2B5EF4-FFF2-40B4-BE49-F238E27FC236}">
              <a16:creationId xmlns:a16="http://schemas.microsoft.com/office/drawing/2014/main" id="{CD1F02A9-CCED-4237-BC5E-DD2BADE366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0" y="247649"/>
          <a:ext cx="452438" cy="573881"/>
        </a:xfrm>
        <a:prstGeom prst="rect">
          <a:avLst/>
        </a:prstGeom>
        <a:noFill/>
        <a:ln>
          <a:noFill/>
        </a:ln>
      </xdr:spPr>
    </xdr:pic>
    <xdr:clientData/>
  </xdr:twoCellAnchor>
  <xdr:twoCellAnchor editAs="oneCell">
    <xdr:from>
      <xdr:col>8</xdr:col>
      <xdr:colOff>0</xdr:colOff>
      <xdr:row>1</xdr:row>
      <xdr:rowOff>107156</xdr:rowOff>
    </xdr:from>
    <xdr:to>
      <xdr:col>8</xdr:col>
      <xdr:colOff>757237</xdr:colOff>
      <xdr:row>1</xdr:row>
      <xdr:rowOff>642938</xdr:rowOff>
    </xdr:to>
    <xdr:pic>
      <xdr:nvPicPr>
        <xdr:cNvPr id="3" name="Imagen 2" descr="C:\Users\AUXPLANEACION03\Desktop\Quindio.jpg">
          <a:extLst>
            <a:ext uri="{FF2B5EF4-FFF2-40B4-BE49-F238E27FC236}">
              <a16:creationId xmlns:a16="http://schemas.microsoft.com/office/drawing/2014/main" id="{0BD6E0CD-EB65-4CF7-B1FB-798BC1844A5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56020" y="297656"/>
          <a:ext cx="757237" cy="535782"/>
        </a:xfrm>
        <a:prstGeom prst="rect">
          <a:avLst/>
        </a:prstGeom>
        <a:noFill/>
        <a:ln>
          <a:noFill/>
        </a:ln>
      </xdr:spPr>
    </xdr:pic>
    <xdr:clientData/>
  </xdr:twoCellAnchor>
  <xdr:twoCellAnchor>
    <xdr:from>
      <xdr:col>9</xdr:col>
      <xdr:colOff>704850</xdr:colOff>
      <xdr:row>4</xdr:row>
      <xdr:rowOff>47624</xdr:rowOff>
    </xdr:from>
    <xdr:to>
      <xdr:col>15</xdr:col>
      <xdr:colOff>247650</xdr:colOff>
      <xdr:row>7</xdr:row>
      <xdr:rowOff>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323850</xdr:colOff>
      <xdr:row>9</xdr:row>
      <xdr:rowOff>42863</xdr:rowOff>
    </xdr:from>
    <xdr:to>
      <xdr:col>6</xdr:col>
      <xdr:colOff>504825</xdr:colOff>
      <xdr:row>24</xdr:row>
      <xdr:rowOff>4763</xdr:rowOff>
    </xdr:to>
    <xdr:graphicFrame macro="">
      <xdr:nvGraphicFramePr>
        <xdr:cNvPr id="9" name="Gráfic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57150</xdr:colOff>
      <xdr:row>9</xdr:row>
      <xdr:rowOff>61913</xdr:rowOff>
    </xdr:from>
    <xdr:to>
      <xdr:col>13</xdr:col>
      <xdr:colOff>85725</xdr:colOff>
      <xdr:row>24</xdr:row>
      <xdr:rowOff>23813</xdr:rowOff>
    </xdr:to>
    <xdr:graphicFrame macro="">
      <xdr:nvGraphicFramePr>
        <xdr:cNvPr id="10" name="Gráfico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257175</xdr:colOff>
      <xdr:row>8</xdr:row>
      <xdr:rowOff>195263</xdr:rowOff>
    </xdr:from>
    <xdr:to>
      <xdr:col>19</xdr:col>
      <xdr:colOff>85725</xdr:colOff>
      <xdr:row>23</xdr:row>
      <xdr:rowOff>138113</xdr:rowOff>
    </xdr:to>
    <xdr:graphicFrame macro="">
      <xdr:nvGraphicFramePr>
        <xdr:cNvPr id="11" name="Gráfico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2"/>
  <sheetViews>
    <sheetView tabSelected="1" topLeftCell="K6" zoomScale="40" zoomScaleNormal="40" workbookViewId="0">
      <pane ySplit="1" topLeftCell="A7" activePane="bottomLeft" state="frozen"/>
      <selection activeCell="A6" sqref="A6"/>
      <selection pane="bottomLeft" activeCell="Z9" sqref="Z9"/>
    </sheetView>
  </sheetViews>
  <sheetFormatPr baseColWidth="10" defaultColWidth="9.109375" defaultRowHeight="13.8"/>
  <cols>
    <col min="1" max="4" width="17.109375" style="1" customWidth="1"/>
    <col min="5" max="6" width="31.44140625" style="2" customWidth="1"/>
    <col min="7" max="7" width="22.33203125" style="1" customWidth="1"/>
    <col min="8" max="10" width="21.44140625" style="1" customWidth="1"/>
    <col min="11" max="11" width="31.44140625" style="2" customWidth="1"/>
    <col min="12" max="12" width="21.44140625" style="1" customWidth="1"/>
    <col min="13" max="13" width="31.44140625" style="1" customWidth="1"/>
    <col min="14" max="14" width="17.109375" style="1" customWidth="1"/>
    <col min="15" max="15" width="42.88671875" style="2" customWidth="1"/>
    <col min="16" max="17" width="25.6640625" style="2" customWidth="1"/>
    <col min="18" max="22" width="15.5546875" style="18" customWidth="1"/>
    <col min="23" max="23" width="66.6640625" style="2" customWidth="1"/>
    <col min="24" max="16384" width="9.109375" style="1"/>
  </cols>
  <sheetData>
    <row r="1" spans="1:23" hidden="1">
      <c r="K1" s="1"/>
      <c r="O1" s="1"/>
      <c r="P1" s="1"/>
      <c r="Q1" s="1"/>
      <c r="R1" s="1"/>
      <c r="S1" s="1"/>
      <c r="T1" s="1"/>
      <c r="U1" s="1"/>
      <c r="V1" s="1"/>
      <c r="W1" s="1"/>
    </row>
    <row r="2" spans="1:23" hidden="1">
      <c r="K2" s="1"/>
      <c r="O2" s="1"/>
      <c r="P2" s="1"/>
      <c r="Q2" s="1"/>
      <c r="R2" s="1"/>
      <c r="S2" s="1"/>
      <c r="T2" s="1"/>
      <c r="U2" s="1"/>
      <c r="V2" s="1"/>
      <c r="W2" s="1"/>
    </row>
    <row r="3" spans="1:23" hidden="1">
      <c r="A3" s="7" t="s">
        <v>13</v>
      </c>
      <c r="B3" s="7"/>
      <c r="C3" s="7"/>
      <c r="D3" s="7"/>
      <c r="E3" s="91" t="s">
        <v>19</v>
      </c>
      <c r="F3" s="91"/>
      <c r="K3" s="1"/>
      <c r="O3" s="1"/>
      <c r="P3" s="1"/>
      <c r="Q3" s="1"/>
      <c r="R3" s="1"/>
      <c r="S3" s="1"/>
      <c r="T3" s="1"/>
      <c r="U3" s="1"/>
      <c r="V3" s="1"/>
      <c r="W3" s="1"/>
    </row>
    <row r="4" spans="1:23" s="6" customFormat="1" hidden="1">
      <c r="A4" s="4"/>
      <c r="B4" s="4"/>
      <c r="C4" s="4"/>
      <c r="D4" s="4"/>
      <c r="E4" s="5"/>
      <c r="F4" s="5"/>
    </row>
    <row r="5" spans="1:23" ht="13.95" hidden="1" customHeight="1">
      <c r="H5" s="93" t="s">
        <v>3</v>
      </c>
      <c r="I5" s="93"/>
      <c r="J5" s="93"/>
      <c r="K5" s="93"/>
      <c r="L5" s="93"/>
      <c r="M5" s="93"/>
      <c r="N5" s="93"/>
      <c r="O5" s="92" t="s">
        <v>2</v>
      </c>
      <c r="P5" s="92"/>
      <c r="Q5" s="92"/>
      <c r="R5" s="100" t="s">
        <v>257</v>
      </c>
      <c r="S5" s="101"/>
      <c r="T5" s="102"/>
      <c r="U5" s="92" t="s">
        <v>258</v>
      </c>
      <c r="V5" s="92"/>
      <c r="W5" s="98" t="s">
        <v>4</v>
      </c>
    </row>
    <row r="6" spans="1:23" ht="43.95" customHeight="1">
      <c r="A6" s="11" t="s">
        <v>18</v>
      </c>
      <c r="B6" s="11" t="s">
        <v>20</v>
      </c>
      <c r="C6" s="11" t="s">
        <v>21</v>
      </c>
      <c r="D6" s="11" t="s">
        <v>22</v>
      </c>
      <c r="E6" s="11" t="s">
        <v>23</v>
      </c>
      <c r="F6" s="11" t="s">
        <v>0</v>
      </c>
      <c r="G6" s="11" t="s">
        <v>273</v>
      </c>
      <c r="H6" s="11" t="s">
        <v>6</v>
      </c>
      <c r="I6" s="11" t="s">
        <v>7</v>
      </c>
      <c r="J6" s="11" t="s">
        <v>8</v>
      </c>
      <c r="K6" s="11" t="s">
        <v>10</v>
      </c>
      <c r="L6" s="11" t="s">
        <v>11</v>
      </c>
      <c r="M6" s="11" t="s">
        <v>9</v>
      </c>
      <c r="N6" s="11" t="s">
        <v>12</v>
      </c>
      <c r="O6" s="10" t="s">
        <v>5</v>
      </c>
      <c r="P6" s="10" t="s">
        <v>1</v>
      </c>
      <c r="Q6" s="10" t="s">
        <v>0</v>
      </c>
      <c r="R6" s="12" t="s">
        <v>255</v>
      </c>
      <c r="S6" s="12" t="s">
        <v>256</v>
      </c>
      <c r="T6" s="12" t="s">
        <v>157</v>
      </c>
      <c r="U6" s="12" t="s">
        <v>255</v>
      </c>
      <c r="V6" s="12" t="s">
        <v>256</v>
      </c>
      <c r="W6" s="99"/>
    </row>
    <row r="7" spans="1:23" ht="55.2" customHeight="1">
      <c r="A7" s="65" t="s">
        <v>24</v>
      </c>
      <c r="B7" s="94" t="s">
        <v>25</v>
      </c>
      <c r="C7" s="94" t="s">
        <v>26</v>
      </c>
      <c r="D7" s="65" t="s">
        <v>27</v>
      </c>
      <c r="E7" s="88" t="s">
        <v>28</v>
      </c>
      <c r="F7" s="88" t="s">
        <v>29</v>
      </c>
      <c r="G7" s="28" t="s">
        <v>272</v>
      </c>
      <c r="H7" s="85" t="s">
        <v>14</v>
      </c>
      <c r="I7" s="85"/>
      <c r="J7" s="85"/>
      <c r="K7" s="68" t="s">
        <v>158</v>
      </c>
      <c r="L7" s="85"/>
      <c r="M7" s="68" t="s">
        <v>174</v>
      </c>
      <c r="N7" s="85">
        <v>1</v>
      </c>
      <c r="O7" s="68" t="s">
        <v>161</v>
      </c>
      <c r="P7" s="68" t="s">
        <v>159</v>
      </c>
      <c r="Q7" s="68" t="s">
        <v>160</v>
      </c>
      <c r="R7" s="70">
        <v>1</v>
      </c>
      <c r="S7" s="70">
        <v>0.2</v>
      </c>
      <c r="T7" s="70">
        <f>(S7/R7)*100</f>
        <v>20</v>
      </c>
      <c r="U7" s="104">
        <v>0</v>
      </c>
      <c r="V7" s="104">
        <v>0</v>
      </c>
      <c r="W7" s="103" t="s">
        <v>163</v>
      </c>
    </row>
    <row r="8" spans="1:23" ht="42.6" customHeight="1">
      <c r="A8" s="66"/>
      <c r="B8" s="94"/>
      <c r="C8" s="94"/>
      <c r="D8" s="66"/>
      <c r="E8" s="89"/>
      <c r="F8" s="89"/>
      <c r="G8" s="28" t="s">
        <v>264</v>
      </c>
      <c r="H8" s="86"/>
      <c r="I8" s="86"/>
      <c r="J8" s="86"/>
      <c r="K8" s="75"/>
      <c r="L8" s="86"/>
      <c r="M8" s="75"/>
      <c r="N8" s="86"/>
      <c r="O8" s="69"/>
      <c r="P8" s="75"/>
      <c r="Q8" s="75"/>
      <c r="R8" s="74"/>
      <c r="S8" s="74"/>
      <c r="T8" s="74"/>
      <c r="U8" s="104"/>
      <c r="V8" s="104"/>
      <c r="W8" s="103"/>
    </row>
    <row r="9" spans="1:23" ht="60" customHeight="1">
      <c r="A9" s="66"/>
      <c r="B9" s="94"/>
      <c r="C9" s="94"/>
      <c r="D9" s="66"/>
      <c r="E9" s="90"/>
      <c r="F9" s="90"/>
      <c r="G9" s="28" t="s">
        <v>338</v>
      </c>
      <c r="H9" s="87"/>
      <c r="I9" s="87"/>
      <c r="J9" s="87"/>
      <c r="K9" s="69"/>
      <c r="L9" s="87"/>
      <c r="M9" s="69"/>
      <c r="N9" s="87"/>
      <c r="O9" s="9" t="s">
        <v>162</v>
      </c>
      <c r="P9" s="69"/>
      <c r="Q9" s="69"/>
      <c r="R9" s="71"/>
      <c r="S9" s="71"/>
      <c r="T9" s="71"/>
      <c r="U9" s="30">
        <v>4180000</v>
      </c>
      <c r="V9" s="30">
        <v>4180000</v>
      </c>
      <c r="W9" s="9" t="s">
        <v>401</v>
      </c>
    </row>
    <row r="10" spans="1:23" ht="165.6">
      <c r="A10" s="66"/>
      <c r="B10" s="94"/>
      <c r="C10" s="94"/>
      <c r="D10" s="66"/>
      <c r="E10" s="13" t="s">
        <v>30</v>
      </c>
      <c r="F10" s="13" t="s">
        <v>31</v>
      </c>
      <c r="G10" s="16" t="s">
        <v>168</v>
      </c>
      <c r="H10" s="9" t="s">
        <v>14</v>
      </c>
      <c r="I10" s="9"/>
      <c r="J10" s="3">
        <v>36.799999999999997</v>
      </c>
      <c r="K10" s="9" t="s">
        <v>166</v>
      </c>
      <c r="L10" s="8" t="s">
        <v>281</v>
      </c>
      <c r="M10" s="9" t="s">
        <v>174</v>
      </c>
      <c r="N10" s="3">
        <v>1</v>
      </c>
      <c r="O10" s="9" t="s">
        <v>164</v>
      </c>
      <c r="P10" s="9" t="s">
        <v>402</v>
      </c>
      <c r="Q10" s="9" t="s">
        <v>165</v>
      </c>
      <c r="R10" s="8">
        <v>1</v>
      </c>
      <c r="S10" s="8">
        <v>1</v>
      </c>
      <c r="T10" s="8">
        <f>(S10/R10)*100</f>
        <v>100</v>
      </c>
      <c r="U10" s="17">
        <v>4480000</v>
      </c>
      <c r="V10" s="17">
        <v>4480000</v>
      </c>
      <c r="W10" s="9" t="s">
        <v>167</v>
      </c>
    </row>
    <row r="11" spans="1:23" ht="154.94999999999999" customHeight="1">
      <c r="A11" s="66"/>
      <c r="B11" s="94"/>
      <c r="C11" s="94"/>
      <c r="D11" s="66"/>
      <c r="E11" s="65" t="s">
        <v>32</v>
      </c>
      <c r="F11" s="65" t="s">
        <v>33</v>
      </c>
      <c r="G11" s="83" t="s">
        <v>264</v>
      </c>
      <c r="H11" s="9" t="s">
        <v>14</v>
      </c>
      <c r="I11" s="9"/>
      <c r="J11" s="3"/>
      <c r="K11" s="9" t="s">
        <v>170</v>
      </c>
      <c r="L11" s="3"/>
      <c r="M11" s="9" t="s">
        <v>172</v>
      </c>
      <c r="N11" s="3">
        <v>17</v>
      </c>
      <c r="O11" s="9" t="s">
        <v>175</v>
      </c>
      <c r="P11" s="9" t="s">
        <v>177</v>
      </c>
      <c r="Q11" s="9" t="s">
        <v>169</v>
      </c>
      <c r="R11" s="8">
        <v>2</v>
      </c>
      <c r="S11" s="8">
        <v>2</v>
      </c>
      <c r="T11" s="70">
        <f>(S11/R11)*100</f>
        <v>100</v>
      </c>
      <c r="U11" s="17">
        <v>30000000</v>
      </c>
      <c r="V11" s="17">
        <v>30000000</v>
      </c>
      <c r="W11" s="63" t="s">
        <v>179</v>
      </c>
    </row>
    <row r="12" spans="1:23" ht="124.2">
      <c r="A12" s="66"/>
      <c r="B12" s="94"/>
      <c r="C12" s="94"/>
      <c r="D12" s="66"/>
      <c r="E12" s="66"/>
      <c r="F12" s="66"/>
      <c r="G12" s="84"/>
      <c r="H12" s="9" t="s">
        <v>14</v>
      </c>
      <c r="I12" s="9"/>
      <c r="J12" s="3"/>
      <c r="K12" s="9" t="s">
        <v>171</v>
      </c>
      <c r="L12" s="3"/>
      <c r="M12" s="9" t="s">
        <v>173</v>
      </c>
      <c r="N12" s="3">
        <v>2</v>
      </c>
      <c r="O12" s="68" t="s">
        <v>176</v>
      </c>
      <c r="P12" s="68" t="s">
        <v>178</v>
      </c>
      <c r="Q12" s="68" t="s">
        <v>169</v>
      </c>
      <c r="R12" s="70">
        <v>2</v>
      </c>
      <c r="S12" s="70">
        <v>2</v>
      </c>
      <c r="T12" s="74"/>
      <c r="U12" s="17">
        <v>49500000</v>
      </c>
      <c r="V12" s="17">
        <v>49500000</v>
      </c>
      <c r="W12" s="9" t="s">
        <v>403</v>
      </c>
    </row>
    <row r="13" spans="1:23" ht="249" customHeight="1">
      <c r="A13" s="66"/>
      <c r="B13" s="94"/>
      <c r="C13" s="94"/>
      <c r="D13" s="66"/>
      <c r="E13" s="67"/>
      <c r="F13" s="67"/>
      <c r="G13" s="25" t="s">
        <v>338</v>
      </c>
      <c r="H13" s="9" t="s">
        <v>336</v>
      </c>
      <c r="I13" s="9" t="s">
        <v>336</v>
      </c>
      <c r="J13" s="8" t="s">
        <v>336</v>
      </c>
      <c r="K13" s="9" t="s">
        <v>336</v>
      </c>
      <c r="L13" s="8" t="s">
        <v>336</v>
      </c>
      <c r="M13" s="9" t="s">
        <v>336</v>
      </c>
      <c r="N13" s="8" t="s">
        <v>336</v>
      </c>
      <c r="O13" s="69"/>
      <c r="P13" s="69"/>
      <c r="Q13" s="69"/>
      <c r="R13" s="71"/>
      <c r="S13" s="71"/>
      <c r="T13" s="71"/>
      <c r="U13" s="17">
        <v>71000000</v>
      </c>
      <c r="V13" s="17">
        <v>0</v>
      </c>
      <c r="W13" s="63" t="s">
        <v>339</v>
      </c>
    </row>
    <row r="14" spans="1:23" ht="138">
      <c r="A14" s="66"/>
      <c r="B14" s="94"/>
      <c r="C14" s="94"/>
      <c r="D14" s="67"/>
      <c r="E14" s="13" t="s">
        <v>34</v>
      </c>
      <c r="F14" s="13" t="s">
        <v>35</v>
      </c>
      <c r="G14" s="16"/>
      <c r="H14" s="3"/>
      <c r="I14" s="3"/>
      <c r="J14" s="3"/>
      <c r="K14" s="9" t="s">
        <v>166</v>
      </c>
      <c r="L14" s="3"/>
      <c r="M14" s="9" t="s">
        <v>174</v>
      </c>
      <c r="N14" s="3">
        <v>1</v>
      </c>
      <c r="O14" s="9" t="s">
        <v>180</v>
      </c>
      <c r="P14" s="9" t="s">
        <v>182</v>
      </c>
      <c r="Q14" s="9" t="s">
        <v>181</v>
      </c>
      <c r="R14" s="8">
        <v>12</v>
      </c>
      <c r="S14" s="8">
        <v>8</v>
      </c>
      <c r="T14" s="19">
        <f>(S14/R14)*100</f>
        <v>66.666666666666657</v>
      </c>
      <c r="U14" s="17">
        <v>4800000</v>
      </c>
      <c r="V14" s="17">
        <v>4800000</v>
      </c>
      <c r="W14" s="9" t="s">
        <v>404</v>
      </c>
    </row>
    <row r="15" spans="1:23" ht="234.75" customHeight="1">
      <c r="A15" s="66"/>
      <c r="B15" s="94"/>
      <c r="C15" s="94" t="s">
        <v>36</v>
      </c>
      <c r="D15" s="65" t="s">
        <v>37</v>
      </c>
      <c r="E15" s="65" t="s">
        <v>38</v>
      </c>
      <c r="F15" s="65" t="s">
        <v>39</v>
      </c>
      <c r="G15" s="28" t="s">
        <v>290</v>
      </c>
      <c r="H15" s="3"/>
      <c r="I15" s="3"/>
      <c r="J15" s="3">
        <v>3301073</v>
      </c>
      <c r="K15" s="9" t="s">
        <v>185</v>
      </c>
      <c r="L15" s="3">
        <v>330107301</v>
      </c>
      <c r="M15" s="9" t="s">
        <v>186</v>
      </c>
      <c r="N15" s="3">
        <v>1800</v>
      </c>
      <c r="O15" s="68" t="s">
        <v>184</v>
      </c>
      <c r="P15" s="68" t="s">
        <v>188</v>
      </c>
      <c r="Q15" s="68" t="s">
        <v>183</v>
      </c>
      <c r="R15" s="70">
        <v>3</v>
      </c>
      <c r="S15" s="70">
        <v>3</v>
      </c>
      <c r="T15" s="70">
        <f>(S15/R15)*100</f>
        <v>100</v>
      </c>
      <c r="U15" s="33" t="s">
        <v>337</v>
      </c>
      <c r="V15" s="33" t="s">
        <v>337</v>
      </c>
      <c r="W15" s="9" t="s">
        <v>187</v>
      </c>
    </row>
    <row r="16" spans="1:23" ht="82.8">
      <c r="A16" s="66"/>
      <c r="B16" s="94"/>
      <c r="C16" s="94"/>
      <c r="D16" s="66"/>
      <c r="E16" s="66"/>
      <c r="F16" s="66"/>
      <c r="G16" s="28" t="s">
        <v>372</v>
      </c>
      <c r="H16" s="9" t="s">
        <v>14</v>
      </c>
      <c r="I16" s="9" t="s">
        <v>373</v>
      </c>
      <c r="J16" s="3">
        <v>4301037</v>
      </c>
      <c r="K16" s="9" t="s">
        <v>374</v>
      </c>
      <c r="L16" s="3"/>
      <c r="M16" s="9" t="s">
        <v>375</v>
      </c>
      <c r="N16" s="3">
        <v>12</v>
      </c>
      <c r="O16" s="75"/>
      <c r="P16" s="75"/>
      <c r="Q16" s="75"/>
      <c r="R16" s="74"/>
      <c r="S16" s="74"/>
      <c r="T16" s="74"/>
      <c r="U16" s="17">
        <v>31676667</v>
      </c>
      <c r="V16" s="17">
        <v>31676667</v>
      </c>
      <c r="W16" s="9" t="s">
        <v>376</v>
      </c>
    </row>
    <row r="17" spans="1:23" ht="124.5" customHeight="1">
      <c r="A17" s="66"/>
      <c r="B17" s="94"/>
      <c r="C17" s="94"/>
      <c r="D17" s="66"/>
      <c r="E17" s="67"/>
      <c r="F17" s="67"/>
      <c r="G17" s="28" t="s">
        <v>338</v>
      </c>
      <c r="H17" s="9" t="s">
        <v>336</v>
      </c>
      <c r="I17" s="9" t="s">
        <v>336</v>
      </c>
      <c r="J17" s="8" t="s">
        <v>336</v>
      </c>
      <c r="K17" s="9" t="s">
        <v>336</v>
      </c>
      <c r="L17" s="8" t="s">
        <v>336</v>
      </c>
      <c r="M17" s="9" t="s">
        <v>336</v>
      </c>
      <c r="N17" s="8" t="s">
        <v>336</v>
      </c>
      <c r="O17" s="69"/>
      <c r="P17" s="69"/>
      <c r="Q17" s="69"/>
      <c r="R17" s="71"/>
      <c r="S17" s="71"/>
      <c r="T17" s="71"/>
      <c r="U17" s="17">
        <v>57955202</v>
      </c>
      <c r="V17" s="17">
        <v>57955202</v>
      </c>
      <c r="W17" s="9" t="s">
        <v>340</v>
      </c>
    </row>
    <row r="18" spans="1:23" ht="109.5" customHeight="1">
      <c r="A18" s="66"/>
      <c r="B18" s="94"/>
      <c r="C18" s="94"/>
      <c r="D18" s="66"/>
      <c r="E18" s="65" t="s">
        <v>40</v>
      </c>
      <c r="F18" s="65" t="s">
        <v>41</v>
      </c>
      <c r="G18" s="16" t="s">
        <v>264</v>
      </c>
      <c r="H18" s="9" t="s">
        <v>14</v>
      </c>
      <c r="I18" s="9"/>
      <c r="J18" s="8" t="s">
        <v>294</v>
      </c>
      <c r="K18" s="60" t="s">
        <v>295</v>
      </c>
      <c r="L18" s="8" t="s">
        <v>296</v>
      </c>
      <c r="M18" s="9" t="s">
        <v>297</v>
      </c>
      <c r="N18" s="3">
        <v>1</v>
      </c>
      <c r="O18" s="68" t="s">
        <v>190</v>
      </c>
      <c r="P18" s="68" t="s">
        <v>192</v>
      </c>
      <c r="Q18" s="68" t="s">
        <v>191</v>
      </c>
      <c r="R18" s="70">
        <v>1</v>
      </c>
      <c r="S18" s="70">
        <v>0.6</v>
      </c>
      <c r="T18" s="70">
        <f>(S18/R18)*100</f>
        <v>60</v>
      </c>
      <c r="U18" s="30">
        <v>9333333</v>
      </c>
      <c r="V18" s="30">
        <v>9333333</v>
      </c>
      <c r="W18" s="9" t="s">
        <v>298</v>
      </c>
    </row>
    <row r="19" spans="1:23" ht="102.75" customHeight="1">
      <c r="A19" s="66"/>
      <c r="B19" s="94"/>
      <c r="C19" s="94"/>
      <c r="D19" s="66"/>
      <c r="E19" s="67"/>
      <c r="F19" s="67"/>
      <c r="G19" s="24" t="s">
        <v>335</v>
      </c>
      <c r="H19" s="9" t="s">
        <v>336</v>
      </c>
      <c r="I19" s="9" t="s">
        <v>336</v>
      </c>
      <c r="J19" s="8" t="s">
        <v>336</v>
      </c>
      <c r="K19" s="9" t="s">
        <v>336</v>
      </c>
      <c r="L19" s="8" t="s">
        <v>336</v>
      </c>
      <c r="M19" s="9" t="s">
        <v>336</v>
      </c>
      <c r="N19" s="8" t="s">
        <v>336</v>
      </c>
      <c r="O19" s="69"/>
      <c r="P19" s="69"/>
      <c r="Q19" s="69"/>
      <c r="R19" s="71"/>
      <c r="S19" s="71"/>
      <c r="T19" s="71"/>
      <c r="U19" s="30" t="s">
        <v>337</v>
      </c>
      <c r="V19" s="30" t="s">
        <v>337</v>
      </c>
      <c r="W19" s="60" t="s">
        <v>405</v>
      </c>
    </row>
    <row r="20" spans="1:23" ht="82.8">
      <c r="A20" s="66"/>
      <c r="B20" s="94"/>
      <c r="C20" s="94"/>
      <c r="D20" s="66"/>
      <c r="E20" s="20" t="s">
        <v>42</v>
      </c>
      <c r="F20" s="20" t="s">
        <v>43</v>
      </c>
      <c r="G20" s="21" t="s">
        <v>259</v>
      </c>
      <c r="H20" s="9" t="s">
        <v>260</v>
      </c>
      <c r="I20" s="9" t="s">
        <v>406</v>
      </c>
      <c r="J20" s="3">
        <v>1202004</v>
      </c>
      <c r="K20" s="9" t="s">
        <v>407</v>
      </c>
      <c r="L20" s="3">
        <v>120200400</v>
      </c>
      <c r="M20" s="9" t="s">
        <v>408</v>
      </c>
      <c r="N20" s="3">
        <v>12</v>
      </c>
      <c r="O20" s="9" t="s">
        <v>193</v>
      </c>
      <c r="P20" s="9" t="s">
        <v>195</v>
      </c>
      <c r="Q20" s="9" t="s">
        <v>194</v>
      </c>
      <c r="R20" s="29">
        <v>1</v>
      </c>
      <c r="S20" s="29">
        <v>1</v>
      </c>
      <c r="T20" s="8">
        <f>(S20/R20)*100</f>
        <v>100</v>
      </c>
      <c r="U20" s="17">
        <v>14200000</v>
      </c>
      <c r="V20" s="17">
        <v>14200000</v>
      </c>
      <c r="W20" s="9" t="s">
        <v>262</v>
      </c>
    </row>
    <row r="21" spans="1:23" ht="106.5" customHeight="1">
      <c r="A21" s="66"/>
      <c r="B21" s="94"/>
      <c r="C21" s="65" t="s">
        <v>44</v>
      </c>
      <c r="D21" s="94" t="s">
        <v>45</v>
      </c>
      <c r="E21" s="65" t="s">
        <v>46</v>
      </c>
      <c r="F21" s="65" t="s">
        <v>47</v>
      </c>
      <c r="G21" s="16" t="s">
        <v>264</v>
      </c>
      <c r="H21" s="9" t="s">
        <v>14</v>
      </c>
      <c r="I21" s="9"/>
      <c r="J21" s="3">
        <v>36.799999999999997</v>
      </c>
      <c r="K21" s="9" t="s">
        <v>166</v>
      </c>
      <c r="L21" s="8" t="s">
        <v>281</v>
      </c>
      <c r="M21" s="9" t="s">
        <v>174</v>
      </c>
      <c r="N21" s="3">
        <v>1</v>
      </c>
      <c r="O21" s="68" t="s">
        <v>196</v>
      </c>
      <c r="P21" s="68" t="s">
        <v>197</v>
      </c>
      <c r="Q21" s="68" t="s">
        <v>198</v>
      </c>
      <c r="R21" s="70">
        <v>1</v>
      </c>
      <c r="S21" s="70">
        <v>1</v>
      </c>
      <c r="T21" s="70">
        <f>(S21/R21)*100</f>
        <v>100</v>
      </c>
      <c r="U21" s="17">
        <v>0</v>
      </c>
      <c r="V21" s="17">
        <v>0</v>
      </c>
      <c r="W21" s="9" t="s">
        <v>299</v>
      </c>
    </row>
    <row r="22" spans="1:23" ht="103.5" customHeight="1">
      <c r="A22" s="66"/>
      <c r="B22" s="94"/>
      <c r="C22" s="66"/>
      <c r="D22" s="94"/>
      <c r="E22" s="67"/>
      <c r="F22" s="67"/>
      <c r="G22" s="28" t="s">
        <v>338</v>
      </c>
      <c r="H22" s="9" t="s">
        <v>336</v>
      </c>
      <c r="I22" s="9" t="s">
        <v>336</v>
      </c>
      <c r="J22" s="8" t="s">
        <v>336</v>
      </c>
      <c r="K22" s="9" t="s">
        <v>336</v>
      </c>
      <c r="L22" s="8" t="s">
        <v>336</v>
      </c>
      <c r="M22" s="9" t="s">
        <v>336</v>
      </c>
      <c r="N22" s="8" t="s">
        <v>336</v>
      </c>
      <c r="O22" s="69"/>
      <c r="P22" s="69"/>
      <c r="Q22" s="69"/>
      <c r="R22" s="71"/>
      <c r="S22" s="71"/>
      <c r="T22" s="71"/>
      <c r="U22" s="17">
        <v>500000</v>
      </c>
      <c r="V22" s="17">
        <v>500000</v>
      </c>
      <c r="W22" s="9" t="s">
        <v>341</v>
      </c>
    </row>
    <row r="23" spans="1:23" ht="95.25" customHeight="1">
      <c r="A23" s="66"/>
      <c r="B23" s="94"/>
      <c r="C23" s="67"/>
      <c r="D23" s="94"/>
      <c r="E23" s="13" t="s">
        <v>48</v>
      </c>
      <c r="F23" s="13" t="s">
        <v>49</v>
      </c>
      <c r="G23" s="16" t="s">
        <v>264</v>
      </c>
      <c r="H23" s="9" t="s">
        <v>14</v>
      </c>
      <c r="I23" s="9"/>
      <c r="J23" s="3">
        <v>36.799999999999997</v>
      </c>
      <c r="K23" s="9" t="s">
        <v>166</v>
      </c>
      <c r="L23" s="8" t="s">
        <v>281</v>
      </c>
      <c r="M23" s="9" t="s">
        <v>174</v>
      </c>
      <c r="N23" s="3">
        <v>1</v>
      </c>
      <c r="O23" s="9" t="s">
        <v>199</v>
      </c>
      <c r="P23" s="9" t="s">
        <v>200</v>
      </c>
      <c r="Q23" s="9" t="s">
        <v>201</v>
      </c>
      <c r="R23" s="8">
        <v>1</v>
      </c>
      <c r="S23" s="8">
        <v>0</v>
      </c>
      <c r="T23" s="8">
        <f>(S23/R23)*100</f>
        <v>0</v>
      </c>
      <c r="U23" s="17">
        <v>0</v>
      </c>
      <c r="V23" s="17">
        <v>0</v>
      </c>
      <c r="W23" s="9" t="s">
        <v>300</v>
      </c>
    </row>
    <row r="24" spans="1:23" ht="82.95" customHeight="1">
      <c r="A24" s="66"/>
      <c r="B24" s="65" t="s">
        <v>50</v>
      </c>
      <c r="C24" s="65" t="s">
        <v>51</v>
      </c>
      <c r="D24" s="65" t="s">
        <v>52</v>
      </c>
      <c r="E24" s="72" t="s">
        <v>53</v>
      </c>
      <c r="F24" s="65" t="s">
        <v>54</v>
      </c>
      <c r="G24" s="16" t="s">
        <v>367</v>
      </c>
      <c r="H24" s="9" t="s">
        <v>152</v>
      </c>
      <c r="I24" s="9" t="s">
        <v>153</v>
      </c>
      <c r="J24" s="3">
        <v>3602029</v>
      </c>
      <c r="K24" s="9" t="s">
        <v>154</v>
      </c>
      <c r="L24" s="3">
        <v>360202904</v>
      </c>
      <c r="M24" s="9" t="s">
        <v>155</v>
      </c>
      <c r="N24" s="3">
        <v>42</v>
      </c>
      <c r="O24" s="68"/>
      <c r="P24" s="68"/>
      <c r="Q24" s="68"/>
      <c r="R24" s="70">
        <v>1</v>
      </c>
      <c r="S24" s="70">
        <v>0.5</v>
      </c>
      <c r="T24" s="70">
        <f>(S24/R24)*100</f>
        <v>50</v>
      </c>
      <c r="U24" s="17">
        <v>0</v>
      </c>
      <c r="V24" s="17">
        <v>0</v>
      </c>
      <c r="W24" s="9" t="s">
        <v>377</v>
      </c>
    </row>
    <row r="25" spans="1:23" ht="254.25" customHeight="1">
      <c r="A25" s="66"/>
      <c r="B25" s="66"/>
      <c r="C25" s="66"/>
      <c r="D25" s="66"/>
      <c r="E25" s="73"/>
      <c r="F25" s="67"/>
      <c r="G25" s="28" t="s">
        <v>366</v>
      </c>
      <c r="H25" s="9" t="s">
        <v>336</v>
      </c>
      <c r="I25" s="9" t="s">
        <v>336</v>
      </c>
      <c r="J25" s="8" t="s">
        <v>336</v>
      </c>
      <c r="K25" s="9" t="s">
        <v>336</v>
      </c>
      <c r="L25" s="8" t="s">
        <v>336</v>
      </c>
      <c r="M25" s="9" t="s">
        <v>336</v>
      </c>
      <c r="N25" s="8" t="s">
        <v>336</v>
      </c>
      <c r="O25" s="69"/>
      <c r="P25" s="69"/>
      <c r="Q25" s="69"/>
      <c r="R25" s="71"/>
      <c r="S25" s="71"/>
      <c r="T25" s="71"/>
      <c r="U25" s="33" t="s">
        <v>368</v>
      </c>
      <c r="V25" s="33" t="s">
        <v>368</v>
      </c>
      <c r="W25" s="63" t="s">
        <v>397</v>
      </c>
    </row>
    <row r="26" spans="1:23" ht="218.25" customHeight="1">
      <c r="A26" s="66"/>
      <c r="B26" s="66"/>
      <c r="C26" s="66"/>
      <c r="D26" s="66"/>
      <c r="E26" s="13" t="s">
        <v>55</v>
      </c>
      <c r="F26" s="61" t="s">
        <v>56</v>
      </c>
      <c r="G26" s="16" t="s">
        <v>366</v>
      </c>
      <c r="H26" s="9" t="s">
        <v>336</v>
      </c>
      <c r="I26" s="9" t="s">
        <v>336</v>
      </c>
      <c r="J26" s="8" t="s">
        <v>336</v>
      </c>
      <c r="K26" s="9" t="s">
        <v>336</v>
      </c>
      <c r="L26" s="8" t="s">
        <v>336</v>
      </c>
      <c r="M26" s="9" t="s">
        <v>336</v>
      </c>
      <c r="N26" s="8" t="s">
        <v>336</v>
      </c>
      <c r="O26" s="9"/>
      <c r="P26" s="9"/>
      <c r="Q26" s="9"/>
      <c r="R26" s="8">
        <v>1</v>
      </c>
      <c r="S26" s="8">
        <v>0.5</v>
      </c>
      <c r="T26" s="8">
        <f>(S26/R26)*100</f>
        <v>50</v>
      </c>
      <c r="U26" s="33" t="s">
        <v>368</v>
      </c>
      <c r="V26" s="33" t="s">
        <v>368</v>
      </c>
      <c r="W26" s="9" t="s">
        <v>369</v>
      </c>
    </row>
    <row r="27" spans="1:23" ht="194.4" customHeight="1">
      <c r="A27" s="66"/>
      <c r="B27" s="66"/>
      <c r="C27" s="67"/>
      <c r="D27" s="67"/>
      <c r="E27" s="13" t="s">
        <v>57</v>
      </c>
      <c r="F27" s="13" t="s">
        <v>58</v>
      </c>
      <c r="G27" s="16" t="s">
        <v>366</v>
      </c>
      <c r="H27" s="9" t="s">
        <v>336</v>
      </c>
      <c r="I27" s="9" t="s">
        <v>336</v>
      </c>
      <c r="J27" s="8" t="s">
        <v>336</v>
      </c>
      <c r="K27" s="9" t="s">
        <v>336</v>
      </c>
      <c r="L27" s="8" t="s">
        <v>336</v>
      </c>
      <c r="M27" s="9" t="s">
        <v>336</v>
      </c>
      <c r="N27" s="8" t="s">
        <v>336</v>
      </c>
      <c r="O27" s="9"/>
      <c r="P27" s="9"/>
      <c r="Q27" s="9"/>
      <c r="R27" s="8">
        <v>1</v>
      </c>
      <c r="S27" s="8">
        <v>0.5</v>
      </c>
      <c r="T27" s="8">
        <f>(S27/R27)*100</f>
        <v>50</v>
      </c>
      <c r="U27" s="33" t="s">
        <v>368</v>
      </c>
      <c r="V27" s="33" t="s">
        <v>368</v>
      </c>
      <c r="W27" s="9" t="s">
        <v>370</v>
      </c>
    </row>
    <row r="28" spans="1:23" ht="82.95" customHeight="1">
      <c r="A28" s="66"/>
      <c r="B28" s="66"/>
      <c r="C28" s="65" t="s">
        <v>59</v>
      </c>
      <c r="D28" s="65" t="s">
        <v>60</v>
      </c>
      <c r="E28" s="65" t="s">
        <v>61</v>
      </c>
      <c r="F28" s="65" t="s">
        <v>62</v>
      </c>
      <c r="G28" s="16" t="s">
        <v>367</v>
      </c>
      <c r="H28" s="9" t="s">
        <v>152</v>
      </c>
      <c r="I28" s="9" t="s">
        <v>153</v>
      </c>
      <c r="J28" s="3">
        <v>3602029</v>
      </c>
      <c r="K28" s="9" t="s">
        <v>154</v>
      </c>
      <c r="L28" s="3">
        <v>360202904</v>
      </c>
      <c r="M28" s="9" t="s">
        <v>155</v>
      </c>
      <c r="N28" s="3">
        <v>42</v>
      </c>
      <c r="O28" s="68"/>
      <c r="P28" s="68"/>
      <c r="Q28" s="68"/>
      <c r="R28" s="70">
        <v>1</v>
      </c>
      <c r="S28" s="70">
        <v>0.5</v>
      </c>
      <c r="T28" s="70">
        <f>(S28/R28)*100</f>
        <v>50</v>
      </c>
      <c r="U28" s="17">
        <v>0</v>
      </c>
      <c r="V28" s="17">
        <v>0</v>
      </c>
      <c r="W28" s="9" t="s">
        <v>394</v>
      </c>
    </row>
    <row r="29" spans="1:23" ht="60.6" customHeight="1">
      <c r="A29" s="66"/>
      <c r="B29" s="66"/>
      <c r="C29" s="67"/>
      <c r="D29" s="67"/>
      <c r="E29" s="67"/>
      <c r="F29" s="67"/>
      <c r="G29" s="28" t="s">
        <v>366</v>
      </c>
      <c r="H29" s="9" t="s">
        <v>336</v>
      </c>
      <c r="I29" s="9" t="s">
        <v>336</v>
      </c>
      <c r="J29" s="8" t="s">
        <v>336</v>
      </c>
      <c r="K29" s="9" t="s">
        <v>336</v>
      </c>
      <c r="L29" s="8" t="s">
        <v>336</v>
      </c>
      <c r="M29" s="9" t="s">
        <v>336</v>
      </c>
      <c r="N29" s="8" t="s">
        <v>336</v>
      </c>
      <c r="O29" s="69"/>
      <c r="P29" s="69"/>
      <c r="Q29" s="69"/>
      <c r="R29" s="71"/>
      <c r="S29" s="71"/>
      <c r="T29" s="71"/>
      <c r="U29" s="33" t="s">
        <v>368</v>
      </c>
      <c r="V29" s="33" t="s">
        <v>368</v>
      </c>
      <c r="W29" s="9" t="s">
        <v>371</v>
      </c>
    </row>
    <row r="30" spans="1:23" ht="126" customHeight="1">
      <c r="A30" s="66"/>
      <c r="B30" s="66"/>
      <c r="C30" s="65" t="s">
        <v>63</v>
      </c>
      <c r="D30" s="65" t="s">
        <v>64</v>
      </c>
      <c r="E30" s="65" t="s">
        <v>65</v>
      </c>
      <c r="F30" s="65" t="s">
        <v>66</v>
      </c>
      <c r="G30" s="16" t="s">
        <v>264</v>
      </c>
      <c r="H30" s="9" t="s">
        <v>14</v>
      </c>
      <c r="I30" s="9"/>
      <c r="J30" s="3">
        <v>36.799999999999997</v>
      </c>
      <c r="K30" s="9" t="s">
        <v>166</v>
      </c>
      <c r="L30" s="8" t="s">
        <v>281</v>
      </c>
      <c r="M30" s="9" t="s">
        <v>174</v>
      </c>
      <c r="N30" s="3">
        <v>1</v>
      </c>
      <c r="O30" s="68" t="s">
        <v>202</v>
      </c>
      <c r="P30" s="68" t="s">
        <v>203</v>
      </c>
      <c r="Q30" s="68" t="s">
        <v>204</v>
      </c>
      <c r="R30" s="70">
        <v>1</v>
      </c>
      <c r="S30" s="70">
        <v>0.5</v>
      </c>
      <c r="T30" s="70">
        <f>(S30/R30)*100</f>
        <v>50</v>
      </c>
      <c r="U30" s="30">
        <v>11200000</v>
      </c>
      <c r="V30" s="30">
        <v>11200000</v>
      </c>
      <c r="W30" s="9" t="s">
        <v>409</v>
      </c>
    </row>
    <row r="31" spans="1:23" ht="73.95" customHeight="1">
      <c r="A31" s="66"/>
      <c r="B31" s="66"/>
      <c r="C31" s="66"/>
      <c r="D31" s="66"/>
      <c r="E31" s="66"/>
      <c r="F31" s="66"/>
      <c r="G31" s="28" t="s">
        <v>352</v>
      </c>
      <c r="H31" s="9" t="s">
        <v>336</v>
      </c>
      <c r="I31" s="9" t="s">
        <v>336</v>
      </c>
      <c r="J31" s="8" t="s">
        <v>336</v>
      </c>
      <c r="K31" s="9" t="s">
        <v>336</v>
      </c>
      <c r="L31" s="8" t="s">
        <v>336</v>
      </c>
      <c r="M31" s="9" t="s">
        <v>336</v>
      </c>
      <c r="N31" s="8" t="s">
        <v>336</v>
      </c>
      <c r="O31" s="75"/>
      <c r="P31" s="75"/>
      <c r="Q31" s="75"/>
      <c r="R31" s="74"/>
      <c r="S31" s="74"/>
      <c r="T31" s="74"/>
      <c r="U31" s="30" t="s">
        <v>337</v>
      </c>
      <c r="V31" s="30" t="s">
        <v>337</v>
      </c>
      <c r="W31" s="9" t="s">
        <v>353</v>
      </c>
    </row>
    <row r="32" spans="1:23" ht="45.6" customHeight="1">
      <c r="A32" s="66"/>
      <c r="B32" s="66"/>
      <c r="C32" s="66"/>
      <c r="D32" s="66"/>
      <c r="E32" s="67"/>
      <c r="F32" s="67"/>
      <c r="G32" s="28" t="s">
        <v>338</v>
      </c>
      <c r="H32" s="9" t="s">
        <v>336</v>
      </c>
      <c r="I32" s="9" t="s">
        <v>336</v>
      </c>
      <c r="J32" s="8" t="s">
        <v>336</v>
      </c>
      <c r="K32" s="9" t="s">
        <v>336</v>
      </c>
      <c r="L32" s="8" t="s">
        <v>336</v>
      </c>
      <c r="M32" s="9" t="s">
        <v>336</v>
      </c>
      <c r="N32" s="8" t="s">
        <v>336</v>
      </c>
      <c r="O32" s="69"/>
      <c r="P32" s="69"/>
      <c r="Q32" s="69"/>
      <c r="R32" s="71"/>
      <c r="S32" s="71"/>
      <c r="T32" s="71"/>
      <c r="U32" s="30">
        <v>220000</v>
      </c>
      <c r="V32" s="30">
        <v>220000</v>
      </c>
      <c r="W32" s="9" t="s">
        <v>342</v>
      </c>
    </row>
    <row r="33" spans="1:23" ht="82.95" customHeight="1">
      <c r="A33" s="66"/>
      <c r="B33" s="66"/>
      <c r="C33" s="66"/>
      <c r="D33" s="66"/>
      <c r="E33" s="65" t="s">
        <v>67</v>
      </c>
      <c r="F33" s="65" t="s">
        <v>68</v>
      </c>
      <c r="G33" s="62" t="s">
        <v>189</v>
      </c>
      <c r="H33" s="3"/>
      <c r="I33" s="3"/>
      <c r="J33" s="3"/>
      <c r="K33" s="9"/>
      <c r="L33" s="3"/>
      <c r="M33" s="3"/>
      <c r="N33" s="3"/>
      <c r="O33" s="68" t="s">
        <v>205</v>
      </c>
      <c r="P33" s="68" t="s">
        <v>206</v>
      </c>
      <c r="Q33" s="68" t="s">
        <v>410</v>
      </c>
      <c r="R33" s="70">
        <v>1</v>
      </c>
      <c r="S33" s="70">
        <v>0.1</v>
      </c>
      <c r="T33" s="70">
        <f>(S33/R33)*100</f>
        <v>10</v>
      </c>
      <c r="U33" s="17">
        <v>0</v>
      </c>
      <c r="V33" s="17">
        <v>0</v>
      </c>
      <c r="W33" s="9" t="s">
        <v>377</v>
      </c>
    </row>
    <row r="34" spans="1:23" ht="58.2" customHeight="1">
      <c r="A34" s="66"/>
      <c r="B34" s="66"/>
      <c r="C34" s="67"/>
      <c r="D34" s="26"/>
      <c r="E34" s="67"/>
      <c r="F34" s="67"/>
      <c r="G34" s="62" t="s">
        <v>352</v>
      </c>
      <c r="H34" s="9" t="s">
        <v>336</v>
      </c>
      <c r="I34" s="9" t="s">
        <v>336</v>
      </c>
      <c r="J34" s="8" t="s">
        <v>336</v>
      </c>
      <c r="K34" s="9" t="s">
        <v>336</v>
      </c>
      <c r="L34" s="8" t="s">
        <v>336</v>
      </c>
      <c r="M34" s="9" t="s">
        <v>336</v>
      </c>
      <c r="N34" s="8" t="s">
        <v>336</v>
      </c>
      <c r="O34" s="69"/>
      <c r="P34" s="69"/>
      <c r="Q34" s="69"/>
      <c r="R34" s="71"/>
      <c r="S34" s="71"/>
      <c r="T34" s="71"/>
      <c r="U34" s="32" t="s">
        <v>337</v>
      </c>
      <c r="V34" s="32" t="s">
        <v>337</v>
      </c>
      <c r="W34" s="9" t="s">
        <v>354</v>
      </c>
    </row>
    <row r="35" spans="1:23" ht="133.94999999999999" customHeight="1">
      <c r="A35" s="66"/>
      <c r="B35" s="66"/>
      <c r="C35" s="65" t="s">
        <v>69</v>
      </c>
      <c r="D35" s="65" t="s">
        <v>70</v>
      </c>
      <c r="E35" s="65" t="s">
        <v>71</v>
      </c>
      <c r="F35" s="65" t="s">
        <v>72</v>
      </c>
      <c r="G35" s="16" t="s">
        <v>272</v>
      </c>
      <c r="H35" s="9" t="s">
        <v>152</v>
      </c>
      <c r="I35" s="9" t="s">
        <v>274</v>
      </c>
      <c r="J35" s="3">
        <v>1702038</v>
      </c>
      <c r="K35" s="9" t="s">
        <v>275</v>
      </c>
      <c r="L35" s="3">
        <v>170203800</v>
      </c>
      <c r="M35" s="3" t="s">
        <v>276</v>
      </c>
      <c r="N35" s="3">
        <v>30</v>
      </c>
      <c r="O35" s="68" t="s">
        <v>207</v>
      </c>
      <c r="P35" s="68" t="s">
        <v>208</v>
      </c>
      <c r="Q35" s="68" t="s">
        <v>209</v>
      </c>
      <c r="R35" s="70">
        <v>12</v>
      </c>
      <c r="S35" s="70">
        <v>8</v>
      </c>
      <c r="T35" s="80">
        <f>(S35/R35)*100</f>
        <v>66.666666666666657</v>
      </c>
      <c r="U35" s="30">
        <v>20400000</v>
      </c>
      <c r="V35" s="30">
        <v>20400000</v>
      </c>
      <c r="W35" s="9" t="s">
        <v>277</v>
      </c>
    </row>
    <row r="36" spans="1:23" ht="160.19999999999999" customHeight="1">
      <c r="A36" s="66"/>
      <c r="B36" s="66"/>
      <c r="C36" s="66"/>
      <c r="D36" s="66"/>
      <c r="E36" s="66"/>
      <c r="F36" s="66"/>
      <c r="G36" s="24"/>
      <c r="H36" s="9" t="s">
        <v>336</v>
      </c>
      <c r="I36" s="9" t="s">
        <v>336</v>
      </c>
      <c r="J36" s="8" t="s">
        <v>336</v>
      </c>
      <c r="K36" s="9" t="s">
        <v>336</v>
      </c>
      <c r="L36" s="8" t="s">
        <v>336</v>
      </c>
      <c r="M36" s="3" t="s">
        <v>336</v>
      </c>
      <c r="N36" s="8" t="s">
        <v>336</v>
      </c>
      <c r="O36" s="75"/>
      <c r="P36" s="75"/>
      <c r="Q36" s="75"/>
      <c r="R36" s="74"/>
      <c r="S36" s="74"/>
      <c r="T36" s="81"/>
      <c r="U36" s="30" t="s">
        <v>337</v>
      </c>
      <c r="V36" s="30" t="s">
        <v>337</v>
      </c>
      <c r="W36" s="9" t="s">
        <v>355</v>
      </c>
    </row>
    <row r="37" spans="1:23" ht="27.6">
      <c r="A37" s="66"/>
      <c r="B37" s="66"/>
      <c r="C37" s="66"/>
      <c r="D37" s="66"/>
      <c r="E37" s="67"/>
      <c r="F37" s="67"/>
      <c r="G37" s="24" t="s">
        <v>338</v>
      </c>
      <c r="H37" s="9" t="s">
        <v>336</v>
      </c>
      <c r="I37" s="9" t="s">
        <v>336</v>
      </c>
      <c r="J37" s="8" t="s">
        <v>336</v>
      </c>
      <c r="K37" s="9" t="s">
        <v>336</v>
      </c>
      <c r="L37" s="8" t="s">
        <v>336</v>
      </c>
      <c r="M37" s="3" t="s">
        <v>336</v>
      </c>
      <c r="N37" s="8" t="s">
        <v>336</v>
      </c>
      <c r="O37" s="69"/>
      <c r="P37" s="69"/>
      <c r="Q37" s="69"/>
      <c r="R37" s="71"/>
      <c r="S37" s="71"/>
      <c r="T37" s="82"/>
      <c r="U37" s="32" t="s">
        <v>344</v>
      </c>
      <c r="V37" s="32" t="s">
        <v>344</v>
      </c>
      <c r="W37" s="9" t="s">
        <v>345</v>
      </c>
    </row>
    <row r="38" spans="1:23" ht="82.8">
      <c r="A38" s="66"/>
      <c r="B38" s="66"/>
      <c r="C38" s="66"/>
      <c r="D38" s="66"/>
      <c r="E38" s="65" t="s">
        <v>73</v>
      </c>
      <c r="F38" s="65" t="s">
        <v>74</v>
      </c>
      <c r="G38" s="21" t="s">
        <v>272</v>
      </c>
      <c r="H38" s="9" t="s">
        <v>152</v>
      </c>
      <c r="I38" s="9" t="s">
        <v>274</v>
      </c>
      <c r="J38" s="3">
        <v>1702038</v>
      </c>
      <c r="K38" s="9" t="s">
        <v>275</v>
      </c>
      <c r="L38" s="3">
        <v>170203800</v>
      </c>
      <c r="M38" s="3" t="s">
        <v>276</v>
      </c>
      <c r="N38" s="3">
        <v>30</v>
      </c>
      <c r="O38" s="68" t="s">
        <v>210</v>
      </c>
      <c r="P38" s="68" t="s">
        <v>279</v>
      </c>
      <c r="Q38" s="68" t="s">
        <v>283</v>
      </c>
      <c r="R38" s="76">
        <v>1</v>
      </c>
      <c r="S38" s="76">
        <v>1</v>
      </c>
      <c r="T38" s="70">
        <f>(S38/R38)*100</f>
        <v>100</v>
      </c>
      <c r="U38" s="32" t="s">
        <v>343</v>
      </c>
      <c r="V38" s="32" t="s">
        <v>343</v>
      </c>
      <c r="W38" s="9" t="s">
        <v>278</v>
      </c>
    </row>
    <row r="39" spans="1:23" ht="96.6">
      <c r="A39" s="66"/>
      <c r="B39" s="66"/>
      <c r="C39" s="66"/>
      <c r="D39" s="66"/>
      <c r="E39" s="66"/>
      <c r="F39" s="66"/>
      <c r="G39" s="24" t="s">
        <v>352</v>
      </c>
      <c r="H39" s="9" t="s">
        <v>336</v>
      </c>
      <c r="I39" s="9" t="s">
        <v>336</v>
      </c>
      <c r="J39" s="8" t="s">
        <v>336</v>
      </c>
      <c r="K39" s="9" t="s">
        <v>336</v>
      </c>
      <c r="L39" s="8" t="s">
        <v>336</v>
      </c>
      <c r="M39" s="3" t="s">
        <v>336</v>
      </c>
      <c r="N39" s="8" t="s">
        <v>336</v>
      </c>
      <c r="O39" s="75"/>
      <c r="P39" s="75"/>
      <c r="Q39" s="75"/>
      <c r="R39" s="97"/>
      <c r="S39" s="97"/>
      <c r="T39" s="74"/>
      <c r="U39" s="34" t="s">
        <v>337</v>
      </c>
      <c r="V39" s="34" t="s">
        <v>337</v>
      </c>
      <c r="W39" s="9" t="s">
        <v>356</v>
      </c>
    </row>
    <row r="40" spans="1:23" ht="193.2">
      <c r="A40" s="66"/>
      <c r="B40" s="66"/>
      <c r="C40" s="66"/>
      <c r="D40" s="66"/>
      <c r="E40" s="67"/>
      <c r="F40" s="67"/>
      <c r="G40" s="21" t="s">
        <v>264</v>
      </c>
      <c r="H40" s="9" t="s">
        <v>14</v>
      </c>
      <c r="I40" s="9"/>
      <c r="J40" s="3">
        <v>36.799999999999997</v>
      </c>
      <c r="K40" s="9" t="s">
        <v>280</v>
      </c>
      <c r="L40" s="8" t="s">
        <v>281</v>
      </c>
      <c r="M40" s="9" t="s">
        <v>282</v>
      </c>
      <c r="N40" s="3">
        <v>1</v>
      </c>
      <c r="O40" s="69"/>
      <c r="P40" s="69"/>
      <c r="Q40" s="69"/>
      <c r="R40" s="71"/>
      <c r="S40" s="71"/>
      <c r="T40" s="71"/>
      <c r="U40" s="23">
        <v>0</v>
      </c>
      <c r="V40" s="23">
        <v>0</v>
      </c>
      <c r="W40" s="9" t="s">
        <v>286</v>
      </c>
    </row>
    <row r="41" spans="1:23" ht="82.8">
      <c r="A41" s="66"/>
      <c r="B41" s="66"/>
      <c r="C41" s="66"/>
      <c r="D41" s="66"/>
      <c r="E41" s="65" t="s">
        <v>75</v>
      </c>
      <c r="F41" s="65" t="s">
        <v>76</v>
      </c>
      <c r="G41" s="16" t="s">
        <v>156</v>
      </c>
      <c r="H41" s="9" t="s">
        <v>152</v>
      </c>
      <c r="I41" s="9" t="s">
        <v>274</v>
      </c>
      <c r="J41" s="3">
        <v>1702038</v>
      </c>
      <c r="K41" s="9" t="s">
        <v>275</v>
      </c>
      <c r="L41" s="3">
        <v>170203801</v>
      </c>
      <c r="M41" s="9" t="s">
        <v>284</v>
      </c>
      <c r="N41" s="3">
        <v>300</v>
      </c>
      <c r="O41" s="68" t="s">
        <v>285</v>
      </c>
      <c r="P41" s="68" t="s">
        <v>287</v>
      </c>
      <c r="Q41" s="68" t="s">
        <v>288</v>
      </c>
      <c r="R41" s="76">
        <v>1</v>
      </c>
      <c r="S41" s="78">
        <v>1</v>
      </c>
      <c r="T41" s="70">
        <f>(S41/R41)*100</f>
        <v>100</v>
      </c>
      <c r="U41" s="17">
        <v>40000000</v>
      </c>
      <c r="V41" s="17">
        <v>40000000</v>
      </c>
      <c r="W41" s="9" t="s">
        <v>289</v>
      </c>
    </row>
    <row r="42" spans="1:23" ht="88.95" customHeight="1">
      <c r="A42" s="67"/>
      <c r="B42" s="67"/>
      <c r="C42" s="67"/>
      <c r="D42" s="67"/>
      <c r="E42" s="67"/>
      <c r="F42" s="67"/>
      <c r="G42" s="28" t="s">
        <v>352</v>
      </c>
      <c r="H42" s="9" t="s">
        <v>336</v>
      </c>
      <c r="I42" s="9" t="s">
        <v>336</v>
      </c>
      <c r="J42" s="8" t="s">
        <v>336</v>
      </c>
      <c r="K42" s="9" t="s">
        <v>336</v>
      </c>
      <c r="L42" s="8" t="s">
        <v>336</v>
      </c>
      <c r="M42" s="3" t="s">
        <v>336</v>
      </c>
      <c r="N42" s="8" t="s">
        <v>336</v>
      </c>
      <c r="O42" s="69"/>
      <c r="P42" s="69"/>
      <c r="Q42" s="69"/>
      <c r="R42" s="77"/>
      <c r="S42" s="79"/>
      <c r="T42" s="71"/>
      <c r="U42" s="33" t="s">
        <v>337</v>
      </c>
      <c r="V42" s="33" t="s">
        <v>337</v>
      </c>
      <c r="W42" s="9" t="s">
        <v>357</v>
      </c>
    </row>
    <row r="43" spans="1:23" ht="138">
      <c r="A43" s="65" t="s">
        <v>77</v>
      </c>
      <c r="B43" s="65" t="s">
        <v>78</v>
      </c>
      <c r="C43" s="65" t="s">
        <v>79</v>
      </c>
      <c r="D43" s="83" t="s">
        <v>80</v>
      </c>
      <c r="E43" s="13" t="s">
        <v>81</v>
      </c>
      <c r="F43" s="13" t="s">
        <v>82</v>
      </c>
      <c r="G43" s="16" t="s">
        <v>259</v>
      </c>
      <c r="H43" s="9" t="s">
        <v>260</v>
      </c>
      <c r="I43" s="9" t="s">
        <v>411</v>
      </c>
      <c r="J43" s="3">
        <v>1203002</v>
      </c>
      <c r="K43" s="9" t="s">
        <v>412</v>
      </c>
      <c r="L43" s="3">
        <v>120300200</v>
      </c>
      <c r="M43" s="9" t="s">
        <v>413</v>
      </c>
      <c r="N43" s="3">
        <v>12</v>
      </c>
      <c r="O43" s="9" t="s">
        <v>211</v>
      </c>
      <c r="P43" s="9" t="s">
        <v>212</v>
      </c>
      <c r="Q43" s="9" t="s">
        <v>213</v>
      </c>
      <c r="R43" s="8">
        <v>1</v>
      </c>
      <c r="S43" s="8">
        <v>0.4</v>
      </c>
      <c r="T43" s="8">
        <f>(S43/R43)*100</f>
        <v>40</v>
      </c>
      <c r="U43" s="17">
        <v>15000000</v>
      </c>
      <c r="V43" s="17">
        <v>3620000</v>
      </c>
      <c r="W43" s="9" t="s">
        <v>261</v>
      </c>
    </row>
    <row r="44" spans="1:23" ht="151.80000000000001">
      <c r="A44" s="66"/>
      <c r="B44" s="66"/>
      <c r="C44" s="66"/>
      <c r="D44" s="95"/>
      <c r="E44" s="13" t="s">
        <v>83</v>
      </c>
      <c r="F44" s="13" t="s">
        <v>84</v>
      </c>
      <c r="G44" s="16" t="s">
        <v>264</v>
      </c>
      <c r="H44" s="9" t="s">
        <v>14</v>
      </c>
      <c r="I44" s="3"/>
      <c r="J44" s="3"/>
      <c r="K44" s="9" t="s">
        <v>333</v>
      </c>
      <c r="L44" s="3"/>
      <c r="M44" s="9" t="s">
        <v>334</v>
      </c>
      <c r="N44" s="3">
        <v>1</v>
      </c>
      <c r="O44" s="9" t="s">
        <v>214</v>
      </c>
      <c r="P44" s="9" t="s">
        <v>215</v>
      </c>
      <c r="Q44" s="9" t="s">
        <v>216</v>
      </c>
      <c r="R44" s="8">
        <v>1</v>
      </c>
      <c r="S44" s="8">
        <v>1</v>
      </c>
      <c r="T44" s="8">
        <f>(S44/R44)*100</f>
        <v>100</v>
      </c>
      <c r="U44" s="17">
        <v>11200000</v>
      </c>
      <c r="V44" s="17">
        <v>11200000</v>
      </c>
      <c r="W44" s="9" t="s">
        <v>414</v>
      </c>
    </row>
    <row r="45" spans="1:23" ht="69">
      <c r="A45" s="66"/>
      <c r="B45" s="67"/>
      <c r="C45" s="67"/>
      <c r="D45" s="84"/>
      <c r="E45" s="13" t="s">
        <v>85</v>
      </c>
      <c r="F45" s="13" t="s">
        <v>86</v>
      </c>
      <c r="G45" s="16" t="s">
        <v>264</v>
      </c>
      <c r="H45" s="3"/>
      <c r="I45" s="3"/>
      <c r="J45" s="3"/>
      <c r="K45" s="9"/>
      <c r="L45" s="3"/>
      <c r="M45" s="3"/>
      <c r="N45" s="3"/>
      <c r="O45" s="9" t="s">
        <v>217</v>
      </c>
      <c r="P45" s="9" t="s">
        <v>218</v>
      </c>
      <c r="Q45" s="9" t="s">
        <v>219</v>
      </c>
      <c r="R45" s="8">
        <v>1</v>
      </c>
      <c r="S45" s="8">
        <v>0</v>
      </c>
      <c r="T45" s="8">
        <f>(S45/R45)*100</f>
        <v>0</v>
      </c>
      <c r="U45" s="17">
        <v>0</v>
      </c>
      <c r="V45" s="17">
        <v>0</v>
      </c>
      <c r="W45" s="9" t="s">
        <v>396</v>
      </c>
    </row>
    <row r="46" spans="1:23" ht="173.4" customHeight="1">
      <c r="A46" s="66"/>
      <c r="B46" s="65" t="s">
        <v>87</v>
      </c>
      <c r="C46" s="65" t="s">
        <v>88</v>
      </c>
      <c r="D46" s="65" t="s">
        <v>89</v>
      </c>
      <c r="E46" s="65" t="s">
        <v>90</v>
      </c>
      <c r="F46" s="65" t="s">
        <v>91</v>
      </c>
      <c r="G46" s="16" t="s">
        <v>264</v>
      </c>
      <c r="H46" s="9" t="s">
        <v>14</v>
      </c>
      <c r="I46" s="9"/>
      <c r="J46" s="3">
        <v>1905021</v>
      </c>
      <c r="K46" s="9" t="s">
        <v>269</v>
      </c>
      <c r="L46" s="3">
        <v>190502100</v>
      </c>
      <c r="M46" s="9" t="s">
        <v>270</v>
      </c>
      <c r="N46" s="3">
        <v>12</v>
      </c>
      <c r="O46" s="68" t="s">
        <v>220</v>
      </c>
      <c r="P46" s="68" t="s">
        <v>221</v>
      </c>
      <c r="Q46" s="68" t="s">
        <v>222</v>
      </c>
      <c r="R46" s="70">
        <v>1</v>
      </c>
      <c r="S46" s="70">
        <v>1</v>
      </c>
      <c r="T46" s="70">
        <f>(S46/R46)*100</f>
        <v>100</v>
      </c>
      <c r="U46" s="17">
        <v>20266667</v>
      </c>
      <c r="V46" s="17">
        <v>20266667</v>
      </c>
      <c r="W46" s="9" t="s">
        <v>332</v>
      </c>
    </row>
    <row r="47" spans="1:23" ht="41.4">
      <c r="A47" s="66"/>
      <c r="B47" s="66"/>
      <c r="C47" s="66"/>
      <c r="D47" s="66"/>
      <c r="E47" s="66"/>
      <c r="F47" s="66"/>
      <c r="G47" s="28" t="s">
        <v>352</v>
      </c>
      <c r="H47" s="9" t="s">
        <v>336</v>
      </c>
      <c r="I47" s="9" t="s">
        <v>336</v>
      </c>
      <c r="J47" s="8" t="s">
        <v>336</v>
      </c>
      <c r="K47" s="9" t="s">
        <v>336</v>
      </c>
      <c r="L47" s="8" t="s">
        <v>336</v>
      </c>
      <c r="M47" s="9" t="s">
        <v>336</v>
      </c>
      <c r="N47" s="8" t="s">
        <v>336</v>
      </c>
      <c r="O47" s="75"/>
      <c r="P47" s="75"/>
      <c r="Q47" s="75"/>
      <c r="R47" s="74"/>
      <c r="S47" s="74"/>
      <c r="T47" s="74"/>
      <c r="U47" s="33" t="s">
        <v>337</v>
      </c>
      <c r="V47" s="33" t="s">
        <v>337</v>
      </c>
      <c r="W47" s="9" t="s">
        <v>358</v>
      </c>
    </row>
    <row r="48" spans="1:23" ht="57" customHeight="1">
      <c r="A48" s="66"/>
      <c r="B48" s="66"/>
      <c r="C48" s="66"/>
      <c r="D48" s="66"/>
      <c r="E48" s="67"/>
      <c r="F48" s="67"/>
      <c r="G48" s="28" t="s">
        <v>338</v>
      </c>
      <c r="H48" s="9" t="s">
        <v>336</v>
      </c>
      <c r="I48" s="9" t="s">
        <v>336</v>
      </c>
      <c r="J48" s="8" t="s">
        <v>336</v>
      </c>
      <c r="K48" s="9" t="s">
        <v>336</v>
      </c>
      <c r="L48" s="8" t="s">
        <v>336</v>
      </c>
      <c r="M48" s="9" t="s">
        <v>336</v>
      </c>
      <c r="N48" s="8" t="s">
        <v>336</v>
      </c>
      <c r="O48" s="69"/>
      <c r="P48" s="69"/>
      <c r="Q48" s="69"/>
      <c r="R48" s="71"/>
      <c r="S48" s="71"/>
      <c r="T48" s="71"/>
      <c r="U48" s="17">
        <v>1980000</v>
      </c>
      <c r="V48" s="17">
        <v>1980000</v>
      </c>
      <c r="W48" s="9" t="s">
        <v>346</v>
      </c>
    </row>
    <row r="49" spans="1:23" ht="96.6" customHeight="1">
      <c r="A49" s="66"/>
      <c r="B49" s="66"/>
      <c r="C49" s="66"/>
      <c r="D49" s="66"/>
      <c r="E49" s="65" t="s">
        <v>92</v>
      </c>
      <c r="F49" s="65" t="s">
        <v>93</v>
      </c>
      <c r="G49" s="28" t="s">
        <v>329</v>
      </c>
      <c r="H49" s="9" t="s">
        <v>14</v>
      </c>
      <c r="I49" s="9" t="s">
        <v>17</v>
      </c>
      <c r="J49" s="3">
        <v>2201006</v>
      </c>
      <c r="K49" s="9" t="s">
        <v>15</v>
      </c>
      <c r="L49" s="3">
        <v>220100600</v>
      </c>
      <c r="M49" s="9" t="s">
        <v>16</v>
      </c>
      <c r="N49" s="3">
        <v>54</v>
      </c>
      <c r="O49" s="68" t="s">
        <v>223</v>
      </c>
      <c r="P49" s="68" t="s">
        <v>224</v>
      </c>
      <c r="Q49" s="68" t="s">
        <v>330</v>
      </c>
      <c r="R49" s="70">
        <v>2</v>
      </c>
      <c r="S49" s="70">
        <v>2</v>
      </c>
      <c r="T49" s="70">
        <f>(S49/R49)*100</f>
        <v>100</v>
      </c>
      <c r="U49" s="17">
        <v>0</v>
      </c>
      <c r="V49" s="17">
        <v>0</v>
      </c>
      <c r="W49" s="9" t="s">
        <v>395</v>
      </c>
    </row>
    <row r="50" spans="1:23" ht="93" customHeight="1">
      <c r="A50" s="66"/>
      <c r="B50" s="66"/>
      <c r="C50" s="26"/>
      <c r="D50" s="26"/>
      <c r="E50" s="66"/>
      <c r="F50" s="66"/>
      <c r="G50" s="28" t="s">
        <v>335</v>
      </c>
      <c r="H50" s="9" t="s">
        <v>336</v>
      </c>
      <c r="I50" s="9" t="s">
        <v>336</v>
      </c>
      <c r="J50" s="8" t="s">
        <v>336</v>
      </c>
      <c r="K50" s="9" t="s">
        <v>336</v>
      </c>
      <c r="L50" s="8" t="s">
        <v>336</v>
      </c>
      <c r="M50" s="9" t="s">
        <v>336</v>
      </c>
      <c r="N50" s="8" t="s">
        <v>336</v>
      </c>
      <c r="O50" s="75"/>
      <c r="P50" s="75"/>
      <c r="Q50" s="75"/>
      <c r="R50" s="74"/>
      <c r="S50" s="74"/>
      <c r="T50" s="74"/>
      <c r="U50" s="33" t="s">
        <v>337</v>
      </c>
      <c r="V50" s="33" t="s">
        <v>337</v>
      </c>
      <c r="W50" s="9" t="s">
        <v>415</v>
      </c>
    </row>
    <row r="51" spans="1:23" ht="88.95" customHeight="1">
      <c r="A51" s="66"/>
      <c r="B51" s="66"/>
      <c r="C51" s="26"/>
      <c r="D51" s="26"/>
      <c r="E51" s="66"/>
      <c r="F51" s="66"/>
      <c r="G51" s="28" t="s">
        <v>352</v>
      </c>
      <c r="H51" s="9" t="s">
        <v>336</v>
      </c>
      <c r="I51" s="9" t="s">
        <v>336</v>
      </c>
      <c r="J51" s="8" t="s">
        <v>336</v>
      </c>
      <c r="K51" s="9" t="s">
        <v>336</v>
      </c>
      <c r="L51" s="8" t="s">
        <v>336</v>
      </c>
      <c r="M51" s="9" t="s">
        <v>336</v>
      </c>
      <c r="N51" s="8" t="s">
        <v>336</v>
      </c>
      <c r="O51" s="75"/>
      <c r="P51" s="75"/>
      <c r="Q51" s="75"/>
      <c r="R51" s="74"/>
      <c r="S51" s="74"/>
      <c r="T51" s="74"/>
      <c r="U51" s="33" t="s">
        <v>337</v>
      </c>
      <c r="V51" s="33" t="s">
        <v>337</v>
      </c>
      <c r="W51" s="9" t="s">
        <v>359</v>
      </c>
    </row>
    <row r="52" spans="1:23" ht="138">
      <c r="A52" s="66"/>
      <c r="B52" s="66"/>
      <c r="C52" s="26"/>
      <c r="D52" s="26"/>
      <c r="E52" s="67"/>
      <c r="F52" s="67"/>
      <c r="G52" s="28" t="s">
        <v>264</v>
      </c>
      <c r="H52" s="9" t="s">
        <v>14</v>
      </c>
      <c r="I52" s="9"/>
      <c r="J52" s="3">
        <v>1905021</v>
      </c>
      <c r="K52" s="9" t="s">
        <v>269</v>
      </c>
      <c r="L52" s="3">
        <v>190502100</v>
      </c>
      <c r="M52" s="9" t="s">
        <v>270</v>
      </c>
      <c r="N52" s="3">
        <v>12</v>
      </c>
      <c r="O52" s="69"/>
      <c r="P52" s="69"/>
      <c r="Q52" s="69"/>
      <c r="R52" s="71"/>
      <c r="S52" s="71"/>
      <c r="T52" s="71"/>
      <c r="U52" s="32" t="s">
        <v>331</v>
      </c>
      <c r="V52" s="32" t="s">
        <v>331</v>
      </c>
      <c r="W52" s="9" t="s">
        <v>271</v>
      </c>
    </row>
    <row r="53" spans="1:23" ht="184.95" customHeight="1">
      <c r="A53" s="66"/>
      <c r="B53" s="66"/>
      <c r="C53" s="65" t="s">
        <v>94</v>
      </c>
      <c r="D53" s="65" t="s">
        <v>95</v>
      </c>
      <c r="E53" s="65" t="s">
        <v>96</v>
      </c>
      <c r="F53" s="65" t="s">
        <v>97</v>
      </c>
      <c r="G53" s="16" t="s">
        <v>264</v>
      </c>
      <c r="H53" s="9" t="s">
        <v>14</v>
      </c>
      <c r="I53" s="3"/>
      <c r="J53" s="3">
        <v>4104035</v>
      </c>
      <c r="K53" s="9" t="s">
        <v>326</v>
      </c>
      <c r="L53" s="3"/>
      <c r="M53" s="9" t="s">
        <v>327</v>
      </c>
      <c r="N53" s="3">
        <v>12</v>
      </c>
      <c r="O53" s="68" t="s">
        <v>225</v>
      </c>
      <c r="P53" s="68" t="s">
        <v>226</v>
      </c>
      <c r="Q53" s="68" t="s">
        <v>227</v>
      </c>
      <c r="R53" s="70">
        <v>1</v>
      </c>
      <c r="S53" s="70">
        <v>1</v>
      </c>
      <c r="T53" s="70">
        <f>(S53/R53)*100</f>
        <v>100</v>
      </c>
      <c r="U53" s="17">
        <v>13973304</v>
      </c>
      <c r="V53" s="17">
        <v>13973304</v>
      </c>
      <c r="W53" s="9" t="s">
        <v>328</v>
      </c>
    </row>
    <row r="54" spans="1:23" ht="259.2" customHeight="1">
      <c r="A54" s="66"/>
      <c r="B54" s="66"/>
      <c r="C54" s="66"/>
      <c r="D54" s="66"/>
      <c r="E54" s="66"/>
      <c r="F54" s="66"/>
      <c r="G54" s="28" t="s">
        <v>352</v>
      </c>
      <c r="H54" s="9" t="s">
        <v>336</v>
      </c>
      <c r="I54" s="3" t="s">
        <v>336</v>
      </c>
      <c r="J54" s="8" t="s">
        <v>336</v>
      </c>
      <c r="K54" s="9" t="s">
        <v>336</v>
      </c>
      <c r="L54" s="8" t="s">
        <v>336</v>
      </c>
      <c r="M54" s="3" t="s">
        <v>336</v>
      </c>
      <c r="N54" s="8" t="s">
        <v>336</v>
      </c>
      <c r="O54" s="75"/>
      <c r="P54" s="75"/>
      <c r="Q54" s="75"/>
      <c r="R54" s="74"/>
      <c r="S54" s="74"/>
      <c r="T54" s="74"/>
      <c r="U54" s="33" t="s">
        <v>337</v>
      </c>
      <c r="V54" s="33" t="s">
        <v>337</v>
      </c>
      <c r="W54" s="9" t="s">
        <v>360</v>
      </c>
    </row>
    <row r="55" spans="1:23" ht="44.4" customHeight="1">
      <c r="A55" s="66"/>
      <c r="B55" s="66"/>
      <c r="C55" s="66"/>
      <c r="D55" s="66"/>
      <c r="E55" s="67"/>
      <c r="F55" s="67"/>
      <c r="G55" s="28" t="s">
        <v>338</v>
      </c>
      <c r="H55" s="9" t="s">
        <v>336</v>
      </c>
      <c r="I55" s="3" t="s">
        <v>336</v>
      </c>
      <c r="J55" s="8" t="s">
        <v>336</v>
      </c>
      <c r="K55" s="9" t="s">
        <v>336</v>
      </c>
      <c r="L55" s="8" t="s">
        <v>336</v>
      </c>
      <c r="M55" s="3" t="s">
        <v>336</v>
      </c>
      <c r="N55" s="8" t="s">
        <v>336</v>
      </c>
      <c r="O55" s="69"/>
      <c r="P55" s="69"/>
      <c r="Q55" s="69"/>
      <c r="R55" s="71"/>
      <c r="S55" s="71"/>
      <c r="T55" s="71"/>
      <c r="U55" s="17">
        <v>3825000</v>
      </c>
      <c r="V55" s="17">
        <v>3825000</v>
      </c>
      <c r="W55" s="9" t="s">
        <v>347</v>
      </c>
    </row>
    <row r="56" spans="1:23" ht="69">
      <c r="A56" s="66"/>
      <c r="B56" s="66"/>
      <c r="C56" s="66"/>
      <c r="D56" s="66"/>
      <c r="E56" s="13" t="s">
        <v>98</v>
      </c>
      <c r="F56" s="13" t="s">
        <v>99</v>
      </c>
      <c r="G56" s="16" t="s">
        <v>264</v>
      </c>
      <c r="H56" s="3" t="s">
        <v>14</v>
      </c>
      <c r="I56" s="3"/>
      <c r="J56" s="3">
        <v>4103052</v>
      </c>
      <c r="K56" s="9" t="s">
        <v>323</v>
      </c>
      <c r="L56" s="3">
        <v>410305202</v>
      </c>
      <c r="M56" s="3" t="s">
        <v>324</v>
      </c>
      <c r="N56" s="3">
        <v>1</v>
      </c>
      <c r="O56" s="9" t="s">
        <v>228</v>
      </c>
      <c r="P56" s="9" t="s">
        <v>229</v>
      </c>
      <c r="Q56" s="9" t="s">
        <v>230</v>
      </c>
      <c r="R56" s="8">
        <v>1</v>
      </c>
      <c r="S56" s="8">
        <v>1</v>
      </c>
      <c r="T56" s="8">
        <f>(S56/R56)*100</f>
        <v>100</v>
      </c>
      <c r="U56" s="17">
        <v>44520000</v>
      </c>
      <c r="V56" s="17">
        <v>44520000</v>
      </c>
      <c r="W56" s="9" t="s">
        <v>325</v>
      </c>
    </row>
    <row r="57" spans="1:23" ht="200.4" customHeight="1">
      <c r="A57" s="66"/>
      <c r="B57" s="66"/>
      <c r="C57" s="66"/>
      <c r="D57" s="66"/>
      <c r="E57" s="65" t="s">
        <v>100</v>
      </c>
      <c r="F57" s="65" t="s">
        <v>101</v>
      </c>
      <c r="G57" s="16" t="s">
        <v>302</v>
      </c>
      <c r="H57" s="3"/>
      <c r="I57" s="3"/>
      <c r="J57" s="3"/>
      <c r="K57" s="9"/>
      <c r="L57" s="3"/>
      <c r="M57" s="3"/>
      <c r="N57" s="3"/>
      <c r="O57" s="68" t="s">
        <v>231</v>
      </c>
      <c r="P57" s="68" t="s">
        <v>232</v>
      </c>
      <c r="Q57" s="68" t="s">
        <v>233</v>
      </c>
      <c r="R57" s="70">
        <v>1</v>
      </c>
      <c r="S57" s="70">
        <v>1</v>
      </c>
      <c r="T57" s="70">
        <f>(S57/R57)*100</f>
        <v>100</v>
      </c>
      <c r="U57" s="33" t="s">
        <v>337</v>
      </c>
      <c r="V57" s="33" t="s">
        <v>337</v>
      </c>
      <c r="W57" s="9" t="s">
        <v>393</v>
      </c>
    </row>
    <row r="58" spans="1:23" ht="46.2" customHeight="1">
      <c r="A58" s="66"/>
      <c r="B58" s="66"/>
      <c r="C58" s="66"/>
      <c r="D58" s="66"/>
      <c r="E58" s="66"/>
      <c r="F58" s="66"/>
      <c r="G58" s="28" t="s">
        <v>352</v>
      </c>
      <c r="H58" s="3" t="s">
        <v>336</v>
      </c>
      <c r="I58" s="3" t="s">
        <v>336</v>
      </c>
      <c r="J58" s="8" t="s">
        <v>336</v>
      </c>
      <c r="K58" s="9" t="s">
        <v>336</v>
      </c>
      <c r="L58" s="8" t="s">
        <v>336</v>
      </c>
      <c r="M58" s="3" t="s">
        <v>336</v>
      </c>
      <c r="N58" s="3" t="s">
        <v>336</v>
      </c>
      <c r="O58" s="75"/>
      <c r="P58" s="75"/>
      <c r="Q58" s="75"/>
      <c r="R58" s="74"/>
      <c r="S58" s="74"/>
      <c r="T58" s="74"/>
      <c r="U58" s="33" t="s">
        <v>337</v>
      </c>
      <c r="V58" s="33" t="s">
        <v>337</v>
      </c>
      <c r="W58" s="9" t="s">
        <v>361</v>
      </c>
    </row>
    <row r="59" spans="1:23" ht="43.95" customHeight="1">
      <c r="A59" s="66"/>
      <c r="B59" s="66"/>
      <c r="C59" s="66"/>
      <c r="D59" s="66"/>
      <c r="E59" s="67"/>
      <c r="F59" s="67"/>
      <c r="G59" s="28" t="s">
        <v>338</v>
      </c>
      <c r="H59" s="3" t="s">
        <v>336</v>
      </c>
      <c r="I59" s="3" t="s">
        <v>336</v>
      </c>
      <c r="J59" s="8" t="s">
        <v>336</v>
      </c>
      <c r="K59" s="9" t="s">
        <v>336</v>
      </c>
      <c r="L59" s="8" t="s">
        <v>336</v>
      </c>
      <c r="M59" s="3" t="s">
        <v>336</v>
      </c>
      <c r="N59" s="3" t="s">
        <v>336</v>
      </c>
      <c r="O59" s="69"/>
      <c r="P59" s="69"/>
      <c r="Q59" s="69"/>
      <c r="R59" s="71"/>
      <c r="S59" s="71"/>
      <c r="T59" s="71"/>
      <c r="U59" s="17">
        <v>2200000</v>
      </c>
      <c r="V59" s="17">
        <v>2200000</v>
      </c>
      <c r="W59" s="9" t="s">
        <v>348</v>
      </c>
    </row>
    <row r="60" spans="1:23" ht="151.80000000000001">
      <c r="A60" s="66"/>
      <c r="B60" s="66"/>
      <c r="C60" s="66"/>
      <c r="D60" s="66"/>
      <c r="E60" s="65" t="s">
        <v>102</v>
      </c>
      <c r="F60" s="65" t="s">
        <v>103</v>
      </c>
      <c r="G60" s="16" t="s">
        <v>264</v>
      </c>
      <c r="H60" s="27" t="s">
        <v>14</v>
      </c>
      <c r="I60" s="28"/>
      <c r="J60" s="8" t="s">
        <v>294</v>
      </c>
      <c r="K60" s="9" t="s">
        <v>295</v>
      </c>
      <c r="L60" s="8" t="s">
        <v>296</v>
      </c>
      <c r="M60" s="9" t="s">
        <v>111</v>
      </c>
      <c r="N60" s="8" t="s">
        <v>296</v>
      </c>
      <c r="O60" s="68" t="s">
        <v>297</v>
      </c>
      <c r="P60" s="68" t="s">
        <v>321</v>
      </c>
      <c r="Q60" s="68" t="s">
        <v>234</v>
      </c>
      <c r="R60" s="70">
        <v>3</v>
      </c>
      <c r="S60" s="70">
        <v>2</v>
      </c>
      <c r="T60" s="80">
        <f>(S60/R60)*100</f>
        <v>66.666666666666657</v>
      </c>
      <c r="U60" s="17">
        <v>9333333</v>
      </c>
      <c r="V60" s="17">
        <v>9333333</v>
      </c>
      <c r="W60" s="9" t="s">
        <v>322</v>
      </c>
    </row>
    <row r="61" spans="1:23" ht="47.4" customHeight="1">
      <c r="A61" s="66"/>
      <c r="B61" s="66"/>
      <c r="C61" s="66"/>
      <c r="D61" s="66"/>
      <c r="E61" s="66"/>
      <c r="F61" s="66"/>
      <c r="G61" s="28" t="s">
        <v>352</v>
      </c>
      <c r="H61" s="27" t="s">
        <v>336</v>
      </c>
      <c r="I61" s="28" t="s">
        <v>336</v>
      </c>
      <c r="J61" s="8" t="s">
        <v>336</v>
      </c>
      <c r="K61" s="9" t="s">
        <v>336</v>
      </c>
      <c r="L61" s="8" t="s">
        <v>336</v>
      </c>
      <c r="M61" s="9" t="s">
        <v>336</v>
      </c>
      <c r="N61" s="8" t="s">
        <v>336</v>
      </c>
      <c r="O61" s="75"/>
      <c r="P61" s="75"/>
      <c r="Q61" s="75"/>
      <c r="R61" s="74"/>
      <c r="S61" s="74"/>
      <c r="T61" s="81"/>
      <c r="U61" s="33" t="s">
        <v>337</v>
      </c>
      <c r="V61" s="33" t="s">
        <v>337</v>
      </c>
      <c r="W61" s="9" t="s">
        <v>362</v>
      </c>
    </row>
    <row r="62" spans="1:23" ht="100.95" customHeight="1">
      <c r="A62" s="66"/>
      <c r="B62" s="66"/>
      <c r="C62" s="67"/>
      <c r="D62" s="67"/>
      <c r="E62" s="67"/>
      <c r="F62" s="67"/>
      <c r="G62" s="28" t="s">
        <v>338</v>
      </c>
      <c r="H62" s="27" t="s">
        <v>336</v>
      </c>
      <c r="I62" s="28" t="s">
        <v>336</v>
      </c>
      <c r="J62" s="8" t="s">
        <v>336</v>
      </c>
      <c r="K62" s="9" t="s">
        <v>336</v>
      </c>
      <c r="L62" s="8" t="s">
        <v>336</v>
      </c>
      <c r="M62" s="9" t="s">
        <v>336</v>
      </c>
      <c r="N62" s="8" t="s">
        <v>336</v>
      </c>
      <c r="O62" s="69"/>
      <c r="P62" s="69"/>
      <c r="Q62" s="69"/>
      <c r="R62" s="71"/>
      <c r="S62" s="71"/>
      <c r="T62" s="82"/>
      <c r="U62" s="17">
        <v>1500000</v>
      </c>
      <c r="V62" s="17">
        <v>1500000</v>
      </c>
      <c r="W62" s="9" t="s">
        <v>349</v>
      </c>
    </row>
    <row r="63" spans="1:23" ht="138">
      <c r="A63" s="66"/>
      <c r="B63" s="66"/>
      <c r="C63" s="65" t="s">
        <v>104</v>
      </c>
      <c r="D63" s="72" t="s">
        <v>105</v>
      </c>
      <c r="E63" s="65" t="s">
        <v>106</v>
      </c>
      <c r="F63" s="65" t="s">
        <v>107</v>
      </c>
      <c r="G63" s="16" t="s">
        <v>264</v>
      </c>
      <c r="H63" s="9" t="s">
        <v>14</v>
      </c>
      <c r="I63" s="9"/>
      <c r="J63" s="3">
        <v>36.799999999999997</v>
      </c>
      <c r="K63" s="9" t="s">
        <v>280</v>
      </c>
      <c r="L63" s="8" t="s">
        <v>281</v>
      </c>
      <c r="M63" s="9" t="s">
        <v>282</v>
      </c>
      <c r="N63" s="3">
        <v>1</v>
      </c>
      <c r="O63" s="68" t="s">
        <v>235</v>
      </c>
      <c r="P63" s="68" t="s">
        <v>236</v>
      </c>
      <c r="Q63" s="68" t="s">
        <v>237</v>
      </c>
      <c r="R63" s="70">
        <v>1</v>
      </c>
      <c r="S63" s="70">
        <v>1</v>
      </c>
      <c r="T63" s="70">
        <f>(S63/R63)*100</f>
        <v>100</v>
      </c>
      <c r="U63" s="17">
        <f>2800000*4</f>
        <v>11200000</v>
      </c>
      <c r="V63" s="17">
        <f>2800000*4</f>
        <v>11200000</v>
      </c>
      <c r="W63" s="9" t="s">
        <v>398</v>
      </c>
    </row>
    <row r="64" spans="1:23" ht="58.2" customHeight="1">
      <c r="A64" s="66"/>
      <c r="B64" s="66"/>
      <c r="C64" s="66"/>
      <c r="D64" s="96"/>
      <c r="E64" s="67"/>
      <c r="F64" s="67"/>
      <c r="G64" s="28" t="s">
        <v>352</v>
      </c>
      <c r="H64" s="27" t="s">
        <v>336</v>
      </c>
      <c r="I64" s="28" t="s">
        <v>336</v>
      </c>
      <c r="J64" s="8" t="s">
        <v>336</v>
      </c>
      <c r="K64" s="9" t="s">
        <v>336</v>
      </c>
      <c r="L64" s="8" t="s">
        <v>336</v>
      </c>
      <c r="M64" s="9" t="s">
        <v>336</v>
      </c>
      <c r="N64" s="8" t="s">
        <v>336</v>
      </c>
      <c r="O64" s="69"/>
      <c r="P64" s="69"/>
      <c r="Q64" s="69"/>
      <c r="R64" s="71"/>
      <c r="S64" s="71"/>
      <c r="T64" s="71"/>
      <c r="U64" s="33" t="s">
        <v>337</v>
      </c>
      <c r="V64" s="33" t="s">
        <v>337</v>
      </c>
      <c r="W64" s="9" t="s">
        <v>363</v>
      </c>
    </row>
    <row r="65" spans="1:23" ht="409.6">
      <c r="A65" s="66"/>
      <c r="B65" s="66"/>
      <c r="C65" s="66"/>
      <c r="D65" s="96"/>
      <c r="E65" s="65" t="s">
        <v>108</v>
      </c>
      <c r="F65" s="65" t="s">
        <v>109</v>
      </c>
      <c r="G65" s="16" t="s">
        <v>263</v>
      </c>
      <c r="H65" s="9" t="s">
        <v>14</v>
      </c>
      <c r="I65" s="9" t="s">
        <v>265</v>
      </c>
      <c r="J65" s="3" t="s">
        <v>266</v>
      </c>
      <c r="K65" s="9" t="s">
        <v>267</v>
      </c>
      <c r="L65" s="3" t="s">
        <v>268</v>
      </c>
      <c r="M65" s="9">
        <v>12</v>
      </c>
      <c r="N65" s="3"/>
      <c r="O65" s="68" t="s">
        <v>238</v>
      </c>
      <c r="P65" s="68" t="s">
        <v>200</v>
      </c>
      <c r="Q65" s="68" t="s">
        <v>201</v>
      </c>
      <c r="R65" s="70">
        <v>1</v>
      </c>
      <c r="S65" s="70">
        <v>1</v>
      </c>
      <c r="T65" s="70">
        <f>(S65/R65)*100</f>
        <v>100</v>
      </c>
      <c r="U65" s="17">
        <v>81403334</v>
      </c>
      <c r="V65" s="17">
        <v>81403334</v>
      </c>
      <c r="W65" s="9" t="s">
        <v>399</v>
      </c>
    </row>
    <row r="66" spans="1:23" ht="44.4" customHeight="1">
      <c r="A66" s="66"/>
      <c r="B66" s="66"/>
      <c r="C66" s="66"/>
      <c r="D66" s="96"/>
      <c r="E66" s="66"/>
      <c r="F66" s="66"/>
      <c r="G66" s="28" t="s">
        <v>338</v>
      </c>
      <c r="H66" s="9" t="s">
        <v>336</v>
      </c>
      <c r="I66" s="9" t="s">
        <v>336</v>
      </c>
      <c r="J66" s="8" t="s">
        <v>336</v>
      </c>
      <c r="K66" s="9" t="s">
        <v>336</v>
      </c>
      <c r="L66" s="8" t="s">
        <v>336</v>
      </c>
      <c r="M66" s="36" t="s">
        <v>336</v>
      </c>
      <c r="N66" s="8" t="s">
        <v>336</v>
      </c>
      <c r="O66" s="75"/>
      <c r="P66" s="75"/>
      <c r="Q66" s="75"/>
      <c r="R66" s="74"/>
      <c r="S66" s="74"/>
      <c r="T66" s="74"/>
      <c r="U66" s="17">
        <v>11000000</v>
      </c>
      <c r="V66" s="17">
        <v>8800000</v>
      </c>
      <c r="W66" s="9" t="s">
        <v>350</v>
      </c>
    </row>
    <row r="67" spans="1:23" ht="102" customHeight="1">
      <c r="A67" s="66"/>
      <c r="B67" s="66"/>
      <c r="C67" s="66"/>
      <c r="D67" s="96"/>
      <c r="E67" s="66"/>
      <c r="F67" s="66"/>
      <c r="G67" s="28" t="s">
        <v>352</v>
      </c>
      <c r="H67" s="9" t="s">
        <v>336</v>
      </c>
      <c r="I67" s="9" t="s">
        <v>336</v>
      </c>
      <c r="J67" s="8" t="s">
        <v>336</v>
      </c>
      <c r="K67" s="9" t="s">
        <v>336</v>
      </c>
      <c r="L67" s="8" t="s">
        <v>336</v>
      </c>
      <c r="M67" s="36" t="s">
        <v>336</v>
      </c>
      <c r="N67" s="8" t="s">
        <v>336</v>
      </c>
      <c r="O67" s="75"/>
      <c r="P67" s="75"/>
      <c r="Q67" s="75"/>
      <c r="R67" s="74"/>
      <c r="S67" s="74"/>
      <c r="T67" s="74"/>
      <c r="U67" s="33" t="s">
        <v>337</v>
      </c>
      <c r="V67" s="33" t="s">
        <v>337</v>
      </c>
      <c r="W67" s="9" t="s">
        <v>364</v>
      </c>
    </row>
    <row r="68" spans="1:23" ht="199.5" customHeight="1">
      <c r="A68" s="66"/>
      <c r="B68" s="66"/>
      <c r="C68" s="66"/>
      <c r="D68" s="96"/>
      <c r="E68" s="67"/>
      <c r="F68" s="67"/>
      <c r="G68" s="22" t="s">
        <v>264</v>
      </c>
      <c r="H68" s="9" t="s">
        <v>14</v>
      </c>
      <c r="I68" s="9"/>
      <c r="J68" s="3">
        <v>1905021</v>
      </c>
      <c r="K68" s="9" t="s">
        <v>269</v>
      </c>
      <c r="L68" s="3">
        <v>190502100</v>
      </c>
      <c r="M68" s="9" t="s">
        <v>270</v>
      </c>
      <c r="N68" s="3">
        <v>12</v>
      </c>
      <c r="O68" s="69"/>
      <c r="P68" s="69"/>
      <c r="Q68" s="69"/>
      <c r="R68" s="71"/>
      <c r="S68" s="71"/>
      <c r="T68" s="71"/>
      <c r="U68" s="30">
        <v>35000000</v>
      </c>
      <c r="V68" s="30">
        <v>20266667</v>
      </c>
      <c r="W68" s="9" t="s">
        <v>271</v>
      </c>
    </row>
    <row r="69" spans="1:23" ht="55.2">
      <c r="A69" s="66"/>
      <c r="B69" s="66"/>
      <c r="C69" s="67"/>
      <c r="D69" s="73"/>
      <c r="E69" s="13" t="s">
        <v>110</v>
      </c>
      <c r="F69" s="13" t="s">
        <v>111</v>
      </c>
      <c r="G69" s="16" t="s">
        <v>264</v>
      </c>
      <c r="H69" s="9" t="s">
        <v>14</v>
      </c>
      <c r="I69" s="9"/>
      <c r="J69" s="8" t="s">
        <v>294</v>
      </c>
      <c r="K69" s="9" t="s">
        <v>295</v>
      </c>
      <c r="L69" s="8" t="s">
        <v>296</v>
      </c>
      <c r="M69" s="9" t="s">
        <v>297</v>
      </c>
      <c r="N69" s="3">
        <v>1</v>
      </c>
      <c r="O69" s="9" t="s">
        <v>239</v>
      </c>
      <c r="P69" s="9" t="s">
        <v>236</v>
      </c>
      <c r="Q69" s="9" t="s">
        <v>237</v>
      </c>
      <c r="R69" s="8">
        <v>1</v>
      </c>
      <c r="S69" s="8">
        <v>1</v>
      </c>
      <c r="T69" s="8">
        <f>(S69/R69)*100</f>
        <v>100</v>
      </c>
      <c r="U69" s="17">
        <v>9333333</v>
      </c>
      <c r="V69" s="17">
        <v>9333333</v>
      </c>
      <c r="W69" s="9" t="s">
        <v>320</v>
      </c>
    </row>
    <row r="70" spans="1:23" ht="100.2" customHeight="1">
      <c r="A70" s="66"/>
      <c r="B70" s="94" t="s">
        <v>112</v>
      </c>
      <c r="C70" s="94" t="s">
        <v>113</v>
      </c>
      <c r="D70" s="65" t="s">
        <v>114</v>
      </c>
      <c r="E70" s="13" t="s">
        <v>115</v>
      </c>
      <c r="F70" s="13" t="s">
        <v>116</v>
      </c>
      <c r="G70" s="16" t="s">
        <v>264</v>
      </c>
      <c r="H70" s="9" t="s">
        <v>14</v>
      </c>
      <c r="I70" s="9"/>
      <c r="J70" s="3">
        <v>36.799999999999997</v>
      </c>
      <c r="K70" s="9" t="s">
        <v>280</v>
      </c>
      <c r="L70" s="8" t="s">
        <v>281</v>
      </c>
      <c r="M70" s="9" t="s">
        <v>282</v>
      </c>
      <c r="N70" s="3">
        <v>1</v>
      </c>
      <c r="O70" s="9" t="s">
        <v>316</v>
      </c>
      <c r="P70" s="9" t="s">
        <v>317</v>
      </c>
      <c r="Q70" s="9" t="s">
        <v>318</v>
      </c>
      <c r="R70" s="8">
        <v>1</v>
      </c>
      <c r="S70" s="8">
        <v>0.4</v>
      </c>
      <c r="T70" s="8">
        <f>(S70/R70)*100</f>
        <v>40</v>
      </c>
      <c r="U70" s="17">
        <v>3000000</v>
      </c>
      <c r="V70" s="17">
        <v>3000000</v>
      </c>
      <c r="W70" s="9" t="s">
        <v>319</v>
      </c>
    </row>
    <row r="71" spans="1:23" ht="110.4" customHeight="1">
      <c r="A71" s="66"/>
      <c r="B71" s="94"/>
      <c r="C71" s="94"/>
      <c r="D71" s="66"/>
      <c r="E71" s="65" t="s">
        <v>117</v>
      </c>
      <c r="F71" s="72" t="s">
        <v>118</v>
      </c>
      <c r="G71" s="16" t="s">
        <v>259</v>
      </c>
      <c r="H71" s="3"/>
      <c r="I71" s="3"/>
      <c r="J71" s="3"/>
      <c r="K71" s="9" t="s">
        <v>314</v>
      </c>
      <c r="L71" s="3"/>
      <c r="M71" s="3" t="s">
        <v>315</v>
      </c>
      <c r="N71" s="3">
        <v>1</v>
      </c>
      <c r="O71" s="68" t="s">
        <v>240</v>
      </c>
      <c r="P71" s="68" t="s">
        <v>236</v>
      </c>
      <c r="Q71" s="68" t="s">
        <v>237</v>
      </c>
      <c r="R71" s="70">
        <v>1</v>
      </c>
      <c r="S71" s="70">
        <v>0.3</v>
      </c>
      <c r="T71" s="70">
        <f>(S71/R71)*100</f>
        <v>30</v>
      </c>
      <c r="U71" s="17">
        <v>0</v>
      </c>
      <c r="V71" s="17">
        <v>0</v>
      </c>
      <c r="W71" s="9" t="s">
        <v>396</v>
      </c>
    </row>
    <row r="72" spans="1:23" ht="56.25" customHeight="1">
      <c r="A72" s="66"/>
      <c r="B72" s="94"/>
      <c r="C72" s="94"/>
      <c r="D72" s="66"/>
      <c r="E72" s="67"/>
      <c r="F72" s="73"/>
      <c r="G72" s="28" t="s">
        <v>352</v>
      </c>
      <c r="H72" s="9" t="s">
        <v>336</v>
      </c>
      <c r="I72" s="9" t="s">
        <v>336</v>
      </c>
      <c r="J72" s="8" t="s">
        <v>336</v>
      </c>
      <c r="K72" s="9" t="s">
        <v>336</v>
      </c>
      <c r="L72" s="8" t="s">
        <v>336</v>
      </c>
      <c r="M72" s="36" t="s">
        <v>336</v>
      </c>
      <c r="N72" s="8" t="s">
        <v>336</v>
      </c>
      <c r="O72" s="69"/>
      <c r="P72" s="69"/>
      <c r="Q72" s="69"/>
      <c r="R72" s="71"/>
      <c r="S72" s="71"/>
      <c r="T72" s="71"/>
      <c r="U72" s="33" t="s">
        <v>337</v>
      </c>
      <c r="V72" s="33" t="s">
        <v>337</v>
      </c>
      <c r="W72" s="9" t="s">
        <v>365</v>
      </c>
    </row>
    <row r="73" spans="1:23" ht="96.6">
      <c r="A73" s="66"/>
      <c r="B73" s="94"/>
      <c r="C73" s="94"/>
      <c r="D73" s="66"/>
      <c r="E73" s="13" t="s">
        <v>119</v>
      </c>
      <c r="F73" s="13" t="s">
        <v>120</v>
      </c>
      <c r="G73" s="16" t="s">
        <v>290</v>
      </c>
      <c r="H73" s="9" t="s">
        <v>14</v>
      </c>
      <c r="I73" s="9" t="s">
        <v>291</v>
      </c>
      <c r="J73" s="3">
        <v>3302042</v>
      </c>
      <c r="K73" s="9" t="s">
        <v>292</v>
      </c>
      <c r="L73" s="3">
        <v>330204200</v>
      </c>
      <c r="M73" s="9" t="s">
        <v>293</v>
      </c>
      <c r="N73" s="3"/>
      <c r="O73" s="9" t="s">
        <v>241</v>
      </c>
      <c r="P73" s="9" t="s">
        <v>242</v>
      </c>
      <c r="Q73" s="9" t="s">
        <v>243</v>
      </c>
      <c r="R73" s="8">
        <v>1</v>
      </c>
      <c r="S73" s="64">
        <v>0</v>
      </c>
      <c r="T73" s="8">
        <f t="shared" ref="T73:T78" si="0">(S73/R73)*100</f>
        <v>0</v>
      </c>
      <c r="U73" s="35">
        <v>0</v>
      </c>
      <c r="V73" s="17">
        <v>0</v>
      </c>
      <c r="W73" s="9" t="s">
        <v>313</v>
      </c>
    </row>
    <row r="74" spans="1:23" ht="110.4">
      <c r="A74" s="94" t="s">
        <v>121</v>
      </c>
      <c r="B74" s="65" t="s">
        <v>122</v>
      </c>
      <c r="C74" s="15" t="s">
        <v>123</v>
      </c>
      <c r="D74" s="15" t="s">
        <v>124</v>
      </c>
      <c r="E74" s="13" t="s">
        <v>125</v>
      </c>
      <c r="F74" s="13" t="s">
        <v>126</v>
      </c>
      <c r="G74" s="16" t="s">
        <v>264</v>
      </c>
      <c r="H74" s="9" t="s">
        <v>14</v>
      </c>
      <c r="I74" s="9"/>
      <c r="J74" s="3">
        <v>36.799999999999997</v>
      </c>
      <c r="K74" s="9" t="s">
        <v>280</v>
      </c>
      <c r="L74" s="8" t="s">
        <v>281</v>
      </c>
      <c r="M74" s="9" t="s">
        <v>282</v>
      </c>
      <c r="N74" s="3">
        <v>1</v>
      </c>
      <c r="O74" s="9" t="s">
        <v>244</v>
      </c>
      <c r="P74" s="9" t="s">
        <v>245</v>
      </c>
      <c r="Q74" s="9" t="s">
        <v>400</v>
      </c>
      <c r="R74" s="8">
        <v>1</v>
      </c>
      <c r="S74" s="8">
        <v>0</v>
      </c>
      <c r="T74" s="8">
        <f t="shared" si="0"/>
        <v>0</v>
      </c>
      <c r="U74" s="35">
        <v>0</v>
      </c>
      <c r="V74" s="17">
        <v>0</v>
      </c>
      <c r="W74" s="9" t="s">
        <v>311</v>
      </c>
    </row>
    <row r="75" spans="1:23" ht="110.4">
      <c r="A75" s="94"/>
      <c r="B75" s="66"/>
      <c r="C75" s="65" t="s">
        <v>127</v>
      </c>
      <c r="D75" s="83" t="s">
        <v>128</v>
      </c>
      <c r="E75" s="13" t="s">
        <v>129</v>
      </c>
      <c r="F75" s="14" t="s">
        <v>130</v>
      </c>
      <c r="G75" s="16" t="s">
        <v>264</v>
      </c>
      <c r="H75" s="9" t="s">
        <v>14</v>
      </c>
      <c r="I75" s="9"/>
      <c r="J75" s="3">
        <v>36.799999999999997</v>
      </c>
      <c r="K75" s="9" t="s">
        <v>280</v>
      </c>
      <c r="L75" s="8" t="s">
        <v>281</v>
      </c>
      <c r="M75" s="9" t="s">
        <v>282</v>
      </c>
      <c r="N75" s="3">
        <v>1</v>
      </c>
      <c r="O75" s="9" t="s">
        <v>246</v>
      </c>
      <c r="P75" s="9" t="s">
        <v>247</v>
      </c>
      <c r="Q75" s="9" t="s">
        <v>248</v>
      </c>
      <c r="R75" s="8">
        <v>1</v>
      </c>
      <c r="S75" s="8">
        <v>1</v>
      </c>
      <c r="T75" s="8">
        <f t="shared" si="0"/>
        <v>100</v>
      </c>
      <c r="U75" s="17">
        <v>0</v>
      </c>
      <c r="V75" s="17">
        <v>0</v>
      </c>
      <c r="W75" s="9" t="s">
        <v>312</v>
      </c>
    </row>
    <row r="76" spans="1:23" ht="82.8">
      <c r="A76" s="94"/>
      <c r="B76" s="67"/>
      <c r="C76" s="67"/>
      <c r="D76" s="84"/>
      <c r="E76" s="13" t="s">
        <v>131</v>
      </c>
      <c r="F76" s="13" t="s">
        <v>132</v>
      </c>
      <c r="G76" s="16" t="s">
        <v>264</v>
      </c>
      <c r="H76" s="9" t="s">
        <v>14</v>
      </c>
      <c r="I76" s="9"/>
      <c r="J76" s="3">
        <v>36.799999999999997</v>
      </c>
      <c r="K76" s="9" t="s">
        <v>280</v>
      </c>
      <c r="L76" s="8" t="s">
        <v>281</v>
      </c>
      <c r="M76" s="9" t="s">
        <v>282</v>
      </c>
      <c r="N76" s="3">
        <v>1</v>
      </c>
      <c r="O76" s="9" t="s">
        <v>308</v>
      </c>
      <c r="P76" s="9" t="s">
        <v>309</v>
      </c>
      <c r="Q76" s="9" t="s">
        <v>310</v>
      </c>
      <c r="R76" s="8">
        <v>1</v>
      </c>
      <c r="S76" s="8">
        <v>0</v>
      </c>
      <c r="T76" s="8">
        <f t="shared" si="0"/>
        <v>0</v>
      </c>
      <c r="U76" s="17">
        <v>0</v>
      </c>
      <c r="V76" s="17">
        <v>0</v>
      </c>
      <c r="W76" s="9" t="s">
        <v>311</v>
      </c>
    </row>
    <row r="77" spans="1:23" ht="207">
      <c r="A77" s="94"/>
      <c r="B77" s="88" t="s">
        <v>133</v>
      </c>
      <c r="C77" s="88" t="s">
        <v>134</v>
      </c>
      <c r="D77" s="83" t="s">
        <v>135</v>
      </c>
      <c r="E77" s="13" t="s">
        <v>136</v>
      </c>
      <c r="F77" s="13" t="s">
        <v>137</v>
      </c>
      <c r="G77" s="16" t="s">
        <v>264</v>
      </c>
      <c r="H77" s="9" t="s">
        <v>14</v>
      </c>
      <c r="I77" s="9"/>
      <c r="J77" s="3">
        <v>36.799999999999997</v>
      </c>
      <c r="K77" s="9" t="s">
        <v>280</v>
      </c>
      <c r="L77" s="8" t="s">
        <v>281</v>
      </c>
      <c r="M77" s="9" t="s">
        <v>282</v>
      </c>
      <c r="N77" s="3">
        <v>1</v>
      </c>
      <c r="O77" s="9" t="s">
        <v>304</v>
      </c>
      <c r="P77" s="9" t="s">
        <v>305</v>
      </c>
      <c r="Q77" s="9" t="s">
        <v>306</v>
      </c>
      <c r="R77" s="8">
        <v>1</v>
      </c>
      <c r="S77" s="8">
        <v>0.7</v>
      </c>
      <c r="T77" s="8">
        <f t="shared" si="0"/>
        <v>70</v>
      </c>
      <c r="U77" s="17">
        <v>6000000</v>
      </c>
      <c r="V77" s="17">
        <v>6000000</v>
      </c>
      <c r="W77" s="9" t="s">
        <v>307</v>
      </c>
    </row>
    <row r="78" spans="1:23" ht="82.8">
      <c r="A78" s="94"/>
      <c r="B78" s="90"/>
      <c r="C78" s="90"/>
      <c r="D78" s="84"/>
      <c r="E78" s="13" t="s">
        <v>138</v>
      </c>
      <c r="F78" s="13" t="s">
        <v>139</v>
      </c>
      <c r="G78" s="16" t="s">
        <v>264</v>
      </c>
      <c r="H78" s="9" t="s">
        <v>14</v>
      </c>
      <c r="I78" s="9"/>
      <c r="J78" s="3">
        <v>36.799999999999997</v>
      </c>
      <c r="K78" s="9" t="s">
        <v>280</v>
      </c>
      <c r="L78" s="8" t="s">
        <v>281</v>
      </c>
      <c r="M78" s="9" t="s">
        <v>282</v>
      </c>
      <c r="N78" s="3">
        <v>1</v>
      </c>
      <c r="O78" s="9" t="s">
        <v>251</v>
      </c>
      <c r="P78" s="9" t="s">
        <v>249</v>
      </c>
      <c r="Q78" s="9" t="s">
        <v>250</v>
      </c>
      <c r="R78" s="8">
        <v>2</v>
      </c>
      <c r="S78" s="8">
        <v>1</v>
      </c>
      <c r="T78" s="8">
        <f t="shared" si="0"/>
        <v>50</v>
      </c>
      <c r="U78" s="17">
        <v>3000000</v>
      </c>
      <c r="V78" s="17">
        <v>3000000</v>
      </c>
      <c r="W78" s="9" t="s">
        <v>303</v>
      </c>
    </row>
    <row r="79" spans="1:23" ht="110.4">
      <c r="A79" s="94"/>
      <c r="B79" s="94" t="s">
        <v>140</v>
      </c>
      <c r="C79" s="27" t="s">
        <v>141</v>
      </c>
      <c r="D79" s="65" t="s">
        <v>142</v>
      </c>
      <c r="E79" s="13" t="s">
        <v>143</v>
      </c>
      <c r="F79" s="13" t="s">
        <v>144</v>
      </c>
      <c r="G79" s="16" t="s">
        <v>302</v>
      </c>
      <c r="H79" s="3"/>
      <c r="I79" s="3"/>
      <c r="J79" s="3"/>
      <c r="K79" s="9"/>
      <c r="L79" s="3"/>
      <c r="M79" s="3"/>
      <c r="N79" s="3"/>
      <c r="O79" s="9"/>
      <c r="P79" s="9"/>
      <c r="Q79" s="9"/>
      <c r="R79" s="8">
        <v>0</v>
      </c>
      <c r="S79" s="8">
        <v>0</v>
      </c>
      <c r="T79" s="8">
        <v>0</v>
      </c>
      <c r="U79" s="17">
        <v>0</v>
      </c>
      <c r="V79" s="17">
        <v>0</v>
      </c>
      <c r="W79" s="9" t="s">
        <v>378</v>
      </c>
    </row>
    <row r="80" spans="1:23" ht="41.4">
      <c r="A80" s="94"/>
      <c r="B80" s="94"/>
      <c r="C80" s="65" t="s">
        <v>145</v>
      </c>
      <c r="D80" s="66"/>
      <c r="E80" s="72" t="s">
        <v>146</v>
      </c>
      <c r="F80" s="72" t="s">
        <v>147</v>
      </c>
      <c r="G80" s="16" t="s">
        <v>302</v>
      </c>
      <c r="H80" s="3"/>
      <c r="I80" s="3"/>
      <c r="J80" s="3"/>
      <c r="K80" s="9"/>
      <c r="L80" s="3"/>
      <c r="M80" s="3"/>
      <c r="N80" s="3"/>
      <c r="O80" s="68"/>
      <c r="P80" s="68"/>
      <c r="Q80" s="68"/>
      <c r="R80" s="70">
        <v>1</v>
      </c>
      <c r="S80" s="70">
        <v>0.1</v>
      </c>
      <c r="T80" s="70">
        <f>(S80/R80)*100</f>
        <v>10</v>
      </c>
      <c r="U80" s="17">
        <v>0</v>
      </c>
      <c r="V80" s="17">
        <v>0</v>
      </c>
      <c r="W80" s="9" t="s">
        <v>377</v>
      </c>
    </row>
    <row r="81" spans="1:23" ht="58.95" customHeight="1">
      <c r="A81" s="94"/>
      <c r="B81" s="94"/>
      <c r="C81" s="67"/>
      <c r="D81" s="67"/>
      <c r="E81" s="73"/>
      <c r="F81" s="73"/>
      <c r="G81" s="28" t="s">
        <v>338</v>
      </c>
      <c r="H81" s="3" t="s">
        <v>336</v>
      </c>
      <c r="I81" s="3" t="s">
        <v>336</v>
      </c>
      <c r="J81" s="8" t="s">
        <v>336</v>
      </c>
      <c r="K81" s="9" t="s">
        <v>336</v>
      </c>
      <c r="L81" s="8" t="s">
        <v>336</v>
      </c>
      <c r="M81" s="3" t="s">
        <v>336</v>
      </c>
      <c r="N81" s="8" t="s">
        <v>336</v>
      </c>
      <c r="O81" s="69"/>
      <c r="P81" s="69"/>
      <c r="Q81" s="69"/>
      <c r="R81" s="71"/>
      <c r="S81" s="71"/>
      <c r="T81" s="71"/>
      <c r="U81" s="17">
        <v>4400000</v>
      </c>
      <c r="V81" s="17">
        <v>4400000</v>
      </c>
      <c r="W81" s="9" t="s">
        <v>351</v>
      </c>
    </row>
    <row r="82" spans="1:23" ht="110.4">
      <c r="A82" s="94"/>
      <c r="B82" s="94"/>
      <c r="C82" s="13" t="s">
        <v>148</v>
      </c>
      <c r="D82" s="13" t="s">
        <v>149</v>
      </c>
      <c r="E82" s="13" t="s">
        <v>150</v>
      </c>
      <c r="F82" s="13" t="s">
        <v>151</v>
      </c>
      <c r="G82" s="16" t="s">
        <v>264</v>
      </c>
      <c r="H82" s="9" t="s">
        <v>14</v>
      </c>
      <c r="I82" s="9"/>
      <c r="J82" s="3">
        <v>36.799999999999997</v>
      </c>
      <c r="K82" s="9" t="s">
        <v>280</v>
      </c>
      <c r="L82" s="8" t="s">
        <v>281</v>
      </c>
      <c r="M82" s="9" t="s">
        <v>282</v>
      </c>
      <c r="N82" s="3">
        <v>1</v>
      </c>
      <c r="O82" s="9" t="s">
        <v>252</v>
      </c>
      <c r="P82" s="9" t="s">
        <v>253</v>
      </c>
      <c r="Q82" s="9" t="s">
        <v>254</v>
      </c>
      <c r="R82" s="8">
        <v>24</v>
      </c>
      <c r="S82" s="8">
        <v>19</v>
      </c>
      <c r="T82" s="31">
        <f>(S82/R82*100)</f>
        <v>79.166666666666657</v>
      </c>
      <c r="U82" s="17">
        <v>6000000</v>
      </c>
      <c r="V82" s="17">
        <v>6000000</v>
      </c>
      <c r="W82" s="9" t="s">
        <v>301</v>
      </c>
    </row>
  </sheetData>
  <mergeCells count="226">
    <mergeCell ref="W5:W6"/>
    <mergeCell ref="R5:T5"/>
    <mergeCell ref="U5:V5"/>
    <mergeCell ref="R18:R19"/>
    <mergeCell ref="S18:S19"/>
    <mergeCell ref="T18:T19"/>
    <mergeCell ref="W7:W8"/>
    <mergeCell ref="Q12:Q13"/>
    <mergeCell ref="R12:R13"/>
    <mergeCell ref="S12:S13"/>
    <mergeCell ref="T11:T13"/>
    <mergeCell ref="U7:U8"/>
    <mergeCell ref="V7:V8"/>
    <mergeCell ref="T7:T9"/>
    <mergeCell ref="S15:S17"/>
    <mergeCell ref="T15:T17"/>
    <mergeCell ref="R15:R17"/>
    <mergeCell ref="R38:R40"/>
    <mergeCell ref="S38:S40"/>
    <mergeCell ref="R35:R37"/>
    <mergeCell ref="S35:S37"/>
    <mergeCell ref="T35:T37"/>
    <mergeCell ref="R46:R48"/>
    <mergeCell ref="S46:S48"/>
    <mergeCell ref="T46:T48"/>
    <mergeCell ref="R53:R55"/>
    <mergeCell ref="S53:S55"/>
    <mergeCell ref="T53:T55"/>
    <mergeCell ref="T38:T40"/>
    <mergeCell ref="D30:D33"/>
    <mergeCell ref="A74:A82"/>
    <mergeCell ref="B74:B76"/>
    <mergeCell ref="C75:C76"/>
    <mergeCell ref="D75:D76"/>
    <mergeCell ref="C77:C78"/>
    <mergeCell ref="D77:D78"/>
    <mergeCell ref="B79:B82"/>
    <mergeCell ref="B77:B78"/>
    <mergeCell ref="A43:A73"/>
    <mergeCell ref="B43:B45"/>
    <mergeCell ref="C43:C45"/>
    <mergeCell ref="D43:D45"/>
    <mergeCell ref="B46:B69"/>
    <mergeCell ref="C46:C49"/>
    <mergeCell ref="B70:B73"/>
    <mergeCell ref="C70:C73"/>
    <mergeCell ref="D70:D73"/>
    <mergeCell ref="D46:D49"/>
    <mergeCell ref="C63:C69"/>
    <mergeCell ref="D63:D69"/>
    <mergeCell ref="E3:F3"/>
    <mergeCell ref="O5:Q5"/>
    <mergeCell ref="H5:N5"/>
    <mergeCell ref="B7:B23"/>
    <mergeCell ref="C7:C14"/>
    <mergeCell ref="D7:D14"/>
    <mergeCell ref="C15:C20"/>
    <mergeCell ref="D15:D20"/>
    <mergeCell ref="C21:C23"/>
    <mergeCell ref="D21:D23"/>
    <mergeCell ref="Q21:Q22"/>
    <mergeCell ref="H7:H9"/>
    <mergeCell ref="O15:O17"/>
    <mergeCell ref="P15:P17"/>
    <mergeCell ref="Q15:Q17"/>
    <mergeCell ref="I7:I9"/>
    <mergeCell ref="J7:J9"/>
    <mergeCell ref="K7:K9"/>
    <mergeCell ref="L7:L9"/>
    <mergeCell ref="M7:M9"/>
    <mergeCell ref="P7:P9"/>
    <mergeCell ref="Q7:Q9"/>
    <mergeCell ref="P12:P13"/>
    <mergeCell ref="O21:O22"/>
    <mergeCell ref="P21:P22"/>
    <mergeCell ref="G11:G12"/>
    <mergeCell ref="N7:N9"/>
    <mergeCell ref="E7:E9"/>
    <mergeCell ref="F7:F9"/>
    <mergeCell ref="R7:R9"/>
    <mergeCell ref="S7:S9"/>
    <mergeCell ref="O7:O8"/>
    <mergeCell ref="E11:E13"/>
    <mergeCell ref="F11:F13"/>
    <mergeCell ref="O12:O13"/>
    <mergeCell ref="S21:S22"/>
    <mergeCell ref="Q49:Q52"/>
    <mergeCell ref="R49:R52"/>
    <mergeCell ref="S49:S52"/>
    <mergeCell ref="T49:T52"/>
    <mergeCell ref="E49:E52"/>
    <mergeCell ref="F49:F52"/>
    <mergeCell ref="O49:O52"/>
    <mergeCell ref="P49:P52"/>
    <mergeCell ref="F15:F17"/>
    <mergeCell ref="E15:E17"/>
    <mergeCell ref="Q38:Q40"/>
    <mergeCell ref="E38:E40"/>
    <mergeCell ref="F38:F40"/>
    <mergeCell ref="P38:P40"/>
    <mergeCell ref="E18:E19"/>
    <mergeCell ref="F18:F19"/>
    <mergeCell ref="O18:O19"/>
    <mergeCell ref="P18:P19"/>
    <mergeCell ref="Q18:Q19"/>
    <mergeCell ref="E21:E22"/>
    <mergeCell ref="F21:F22"/>
    <mergeCell ref="E30:E32"/>
    <mergeCell ref="F30:F32"/>
    <mergeCell ref="O30:O32"/>
    <mergeCell ref="P30:P32"/>
    <mergeCell ref="Q30:Q32"/>
    <mergeCell ref="R30:R32"/>
    <mergeCell ref="S30:S32"/>
    <mergeCell ref="T30:T32"/>
    <mergeCell ref="E24:E25"/>
    <mergeCell ref="F24:F25"/>
    <mergeCell ref="O24:O25"/>
    <mergeCell ref="P24:P25"/>
    <mergeCell ref="Q24:Q25"/>
    <mergeCell ref="R24:R25"/>
    <mergeCell ref="S24:S25"/>
    <mergeCell ref="T24:T25"/>
    <mergeCell ref="T28:T29"/>
    <mergeCell ref="S28:S29"/>
    <mergeCell ref="E46:E48"/>
    <mergeCell ref="F46:F48"/>
    <mergeCell ref="O46:O48"/>
    <mergeCell ref="P46:P48"/>
    <mergeCell ref="Q46:Q48"/>
    <mergeCell ref="E35:E37"/>
    <mergeCell ref="F35:F37"/>
    <mergeCell ref="O35:O37"/>
    <mergeCell ref="P35:P37"/>
    <mergeCell ref="Q35:Q37"/>
    <mergeCell ref="O38:O40"/>
    <mergeCell ref="R57:R59"/>
    <mergeCell ref="S57:S59"/>
    <mergeCell ref="T57:T59"/>
    <mergeCell ref="C53:C62"/>
    <mergeCell ref="D53:D62"/>
    <mergeCell ref="E60:E62"/>
    <mergeCell ref="F60:F62"/>
    <mergeCell ref="O60:O62"/>
    <mergeCell ref="P60:P62"/>
    <mergeCell ref="Q60:Q62"/>
    <mergeCell ref="R60:R62"/>
    <mergeCell ref="S60:S62"/>
    <mergeCell ref="T60:T62"/>
    <mergeCell ref="E57:E59"/>
    <mergeCell ref="F57:F59"/>
    <mergeCell ref="O57:O59"/>
    <mergeCell ref="P57:P59"/>
    <mergeCell ref="Q57:Q59"/>
    <mergeCell ref="E53:E55"/>
    <mergeCell ref="F53:F55"/>
    <mergeCell ref="O53:O55"/>
    <mergeCell ref="P53:P55"/>
    <mergeCell ref="Q53:Q55"/>
    <mergeCell ref="P80:P81"/>
    <mergeCell ref="Q80:Q81"/>
    <mergeCell ref="R80:R81"/>
    <mergeCell ref="S80:S81"/>
    <mergeCell ref="T80:T81"/>
    <mergeCell ref="C80:C81"/>
    <mergeCell ref="D79:D81"/>
    <mergeCell ref="E80:E81"/>
    <mergeCell ref="F80:F81"/>
    <mergeCell ref="O80:O81"/>
    <mergeCell ref="Q33:Q34"/>
    <mergeCell ref="R33:R34"/>
    <mergeCell ref="S33:S34"/>
    <mergeCell ref="T33:T34"/>
    <mergeCell ref="A7:A42"/>
    <mergeCell ref="B24:B42"/>
    <mergeCell ref="C35:C42"/>
    <mergeCell ref="D35:D42"/>
    <mergeCell ref="E41:E42"/>
    <mergeCell ref="F41:F42"/>
    <mergeCell ref="O41:O42"/>
    <mergeCell ref="P41:P42"/>
    <mergeCell ref="Q41:Q42"/>
    <mergeCell ref="R41:R42"/>
    <mergeCell ref="S41:S42"/>
    <mergeCell ref="T41:T42"/>
    <mergeCell ref="C30:C34"/>
    <mergeCell ref="E33:E34"/>
    <mergeCell ref="F33:F34"/>
    <mergeCell ref="O33:O34"/>
    <mergeCell ref="P33:P34"/>
    <mergeCell ref="R21:R22"/>
    <mergeCell ref="R28:R29"/>
    <mergeCell ref="T21:T22"/>
    <mergeCell ref="R63:R64"/>
    <mergeCell ref="S63:S64"/>
    <mergeCell ref="T63:T64"/>
    <mergeCell ref="E71:E72"/>
    <mergeCell ref="F71:F72"/>
    <mergeCell ref="O71:O72"/>
    <mergeCell ref="P71:P72"/>
    <mergeCell ref="Q71:Q72"/>
    <mergeCell ref="R71:R72"/>
    <mergeCell ref="S71:S72"/>
    <mergeCell ref="T71:T72"/>
    <mergeCell ref="E63:E64"/>
    <mergeCell ref="F63:F64"/>
    <mergeCell ref="O63:O64"/>
    <mergeCell ref="P63:P64"/>
    <mergeCell ref="Q63:Q64"/>
    <mergeCell ref="R65:R68"/>
    <mergeCell ref="S65:S68"/>
    <mergeCell ref="T65:T68"/>
    <mergeCell ref="E65:E68"/>
    <mergeCell ref="F65:F68"/>
    <mergeCell ref="O65:O68"/>
    <mergeCell ref="Q65:Q68"/>
    <mergeCell ref="P65:P68"/>
    <mergeCell ref="C24:C27"/>
    <mergeCell ref="D24:D27"/>
    <mergeCell ref="C28:C29"/>
    <mergeCell ref="D28:D29"/>
    <mergeCell ref="E28:E29"/>
    <mergeCell ref="F28:F29"/>
    <mergeCell ref="O28:O29"/>
    <mergeCell ref="P28:P29"/>
    <mergeCell ref="Q28:Q29"/>
  </mergeCells>
  <conditionalFormatting sqref="T7:T11 T18 T41 T69:T71 T53:T54 T20:T21 T14:T16 T23:T24 T33 T38:T39 T49:T51 T56:T58 T60:T61 T63 T82 T35:T36 T43:T47 T65:T67 T73:T80 T26:T28 T30:T31">
    <cfRule type="cellIs" dxfId="52" priority="54" operator="between">
      <formula>80</formula>
      <formula>100</formula>
    </cfRule>
    <cfRule type="cellIs" dxfId="51" priority="55" operator="between">
      <formula>70</formula>
      <formula>79</formula>
    </cfRule>
    <cfRule type="cellIs" dxfId="50" priority="56" operator="between">
      <formula>60</formula>
      <formula>69</formula>
    </cfRule>
    <cfRule type="cellIs" dxfId="49" priority="57" operator="between">
      <formula>40</formula>
      <formula>59</formula>
    </cfRule>
    <cfRule type="cellIs" dxfId="48" priority="58" operator="between">
      <formula>0</formula>
      <formula>39</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3"/>
  <sheetViews>
    <sheetView topLeftCell="B25" zoomScale="80" zoomScaleNormal="80" workbookViewId="0">
      <selection activeCell="I26" sqref="I26"/>
    </sheetView>
  </sheetViews>
  <sheetFormatPr baseColWidth="10" defaultRowHeight="14.4"/>
  <cols>
    <col min="2" max="2" width="13.33203125" style="37" customWidth="1"/>
    <col min="3" max="3" width="12.109375" style="37" customWidth="1"/>
    <col min="4" max="8" width="9" customWidth="1"/>
    <col min="9" max="9" width="11.109375" style="38" customWidth="1"/>
  </cols>
  <sheetData>
    <row r="1" spans="2:9" ht="15" thickBot="1"/>
    <row r="2" spans="2:9" ht="55.95" customHeight="1" thickBot="1">
      <c r="B2" s="105" t="s">
        <v>389</v>
      </c>
      <c r="C2" s="106"/>
      <c r="D2" s="106"/>
      <c r="E2" s="106"/>
      <c r="F2" s="106"/>
      <c r="G2" s="106"/>
      <c r="H2" s="106"/>
      <c r="I2" s="107"/>
    </row>
    <row r="3" spans="2:9" s="39" customFormat="1" ht="13.8">
      <c r="B3" s="108" t="s">
        <v>379</v>
      </c>
      <c r="C3" s="108" t="s">
        <v>380</v>
      </c>
      <c r="D3" s="110" t="s">
        <v>388</v>
      </c>
      <c r="E3" s="110"/>
      <c r="F3" s="110"/>
      <c r="G3" s="110"/>
      <c r="H3" s="110"/>
      <c r="I3" s="111"/>
    </row>
    <row r="4" spans="2:9" s="39" customFormat="1" ht="16.2" thickBot="1">
      <c r="B4" s="109"/>
      <c r="C4" s="109"/>
      <c r="D4" s="57" t="s">
        <v>381</v>
      </c>
      <c r="E4" s="57" t="s">
        <v>382</v>
      </c>
      <c r="F4" s="57" t="s">
        <v>383</v>
      </c>
      <c r="G4" s="57" t="s">
        <v>384</v>
      </c>
      <c r="H4" s="57" t="s">
        <v>385</v>
      </c>
      <c r="I4" s="40" t="s">
        <v>386</v>
      </c>
    </row>
    <row r="5" spans="2:9" ht="78.599999999999994" customHeight="1">
      <c r="B5" s="58" t="s">
        <v>390</v>
      </c>
      <c r="C5" s="41">
        <v>18</v>
      </c>
      <c r="D5" s="42">
        <v>3</v>
      </c>
      <c r="E5" s="43">
        <v>5</v>
      </c>
      <c r="F5" s="44">
        <v>3</v>
      </c>
      <c r="G5" s="45"/>
      <c r="H5" s="46">
        <v>7</v>
      </c>
      <c r="I5" s="47">
        <f>SUM(D5:H5)</f>
        <v>18</v>
      </c>
    </row>
    <row r="6" spans="2:9" ht="78" customHeight="1">
      <c r="B6" s="59" t="s">
        <v>391</v>
      </c>
      <c r="C6" s="48">
        <v>15</v>
      </c>
      <c r="D6" s="42">
        <v>3</v>
      </c>
      <c r="E6" s="43">
        <v>2</v>
      </c>
      <c r="F6" s="44">
        <v>1</v>
      </c>
      <c r="G6" s="45"/>
      <c r="H6" s="46">
        <v>9</v>
      </c>
      <c r="I6" s="47">
        <f>SUM(D6:H6)</f>
        <v>15</v>
      </c>
    </row>
    <row r="7" spans="2:9" ht="78" customHeight="1">
      <c r="B7" s="59" t="s">
        <v>392</v>
      </c>
      <c r="C7" s="48">
        <v>8</v>
      </c>
      <c r="D7" s="42">
        <v>4</v>
      </c>
      <c r="E7" s="43">
        <v>1</v>
      </c>
      <c r="F7" s="44"/>
      <c r="G7" s="45">
        <v>2</v>
      </c>
      <c r="H7" s="46">
        <v>1</v>
      </c>
      <c r="I7" s="47">
        <f>SUM(D7:H7)</f>
        <v>8</v>
      </c>
    </row>
    <row r="8" spans="2:9">
      <c r="B8" s="112" t="s">
        <v>387</v>
      </c>
      <c r="C8" s="113"/>
      <c r="D8" s="49">
        <f>SUM(D5:D7)</f>
        <v>10</v>
      </c>
      <c r="E8" s="50">
        <f t="shared" ref="E8:I8" si="0">SUM(E5:E7)</f>
        <v>8</v>
      </c>
      <c r="F8" s="51">
        <f t="shared" si="0"/>
        <v>4</v>
      </c>
      <c r="G8" s="52">
        <f t="shared" si="0"/>
        <v>2</v>
      </c>
      <c r="H8" s="53">
        <f>SUM(H5:H7)</f>
        <v>17</v>
      </c>
      <c r="I8" s="54">
        <f t="shared" si="0"/>
        <v>41</v>
      </c>
    </row>
    <row r="9" spans="2:9" s="56" customFormat="1" ht="15.75" customHeight="1">
      <c r="B9" s="55"/>
      <c r="C9" s="55"/>
      <c r="D9" s="55"/>
      <c r="E9" s="55"/>
      <c r="F9" s="55"/>
      <c r="G9" s="55"/>
      <c r="H9" s="55"/>
      <c r="I9" s="55"/>
    </row>
    <row r="10" spans="2:9" s="56" customFormat="1" ht="15.75" customHeight="1">
      <c r="B10" s="55"/>
      <c r="C10" s="55"/>
      <c r="D10" s="55"/>
      <c r="E10" s="55"/>
      <c r="F10" s="55"/>
      <c r="G10" s="55"/>
      <c r="H10" s="55"/>
      <c r="I10" s="55"/>
    </row>
    <row r="11" spans="2:9" s="56" customFormat="1" ht="15" customHeight="1">
      <c r="B11" s="55"/>
      <c r="C11" s="55"/>
      <c r="D11" s="55"/>
      <c r="E11" s="55"/>
      <c r="F11" s="55"/>
      <c r="G11" s="55"/>
      <c r="H11" s="55"/>
      <c r="I11" s="55"/>
    </row>
    <row r="12" spans="2:9" s="56" customFormat="1" ht="15.75" customHeight="1">
      <c r="B12" s="55"/>
      <c r="C12" s="55"/>
      <c r="D12" s="55"/>
      <c r="E12" s="55"/>
      <c r="F12" s="55"/>
      <c r="G12" s="55"/>
      <c r="H12" s="55"/>
      <c r="I12" s="55"/>
    </row>
    <row r="13" spans="2:9" s="56" customFormat="1" ht="15.75" customHeight="1">
      <c r="B13" s="55"/>
      <c r="C13" s="55"/>
      <c r="D13" s="55"/>
      <c r="E13" s="55"/>
      <c r="F13" s="55"/>
      <c r="G13" s="55"/>
      <c r="H13" s="55"/>
      <c r="I13" s="55"/>
    </row>
  </sheetData>
  <mergeCells count="5">
    <mergeCell ref="B2:I2"/>
    <mergeCell ref="B3:B4"/>
    <mergeCell ref="C3:C4"/>
    <mergeCell ref="D3:I3"/>
    <mergeCell ref="B8:C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PP_Seguimiento_2020</vt:lpstr>
      <vt:lpstr>ANALISIS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2021-04-28T19:43:44Z</dcterms:modified>
</cp:coreProperties>
</file>