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D259B864-99EF-4BE1-BFCF-D62C81713C42}" xr6:coauthVersionLast="47" xr6:coauthVersionMax="47" xr10:uidLastSave="{00000000-0000-0000-0000-000000000000}"/>
  <bookViews>
    <workbookView xWindow="20370" yWindow="-120" windowWidth="20730" windowHeight="11160" xr2:uid="{00000000-000D-0000-FFFF-FFFF00000000}"/>
  </bookViews>
  <sheets>
    <sheet name="PPPIIA_2021" sheetId="1" r:id="rId1"/>
    <sheet name="ANALISIS" sheetId="2" r:id="rId2"/>
  </sheets>
  <definedNames>
    <definedName name="_xlnm._FilterDatabase" localSheetId="0" hidden="1">PPPIIA_2021!$A$5:$V$138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5" i="1" l="1"/>
  <c r="T124" i="1"/>
  <c r="T122" i="1"/>
  <c r="T120" i="1"/>
  <c r="T119" i="1"/>
  <c r="T68" i="1"/>
  <c r="T67" i="1"/>
  <c r="S100" i="1"/>
  <c r="S99" i="1"/>
  <c r="S94" i="1"/>
  <c r="S90" i="1"/>
  <c r="S89" i="1"/>
  <c r="S88" i="1"/>
  <c r="S87" i="1"/>
  <c r="S48" i="1" l="1"/>
  <c r="S44" i="1"/>
  <c r="T27" i="1" l="1"/>
  <c r="S17" i="1"/>
  <c r="S73" i="1" l="1"/>
  <c r="S72" i="1"/>
  <c r="S83" i="1" l="1"/>
  <c r="S70" i="1" l="1"/>
  <c r="S69" i="1"/>
  <c r="S38" i="1" l="1"/>
  <c r="I9" i="2" l="1"/>
  <c r="G9" i="2"/>
  <c r="E9" i="2"/>
  <c r="S47" i="1"/>
  <c r="S46" i="1"/>
  <c r="S45" i="1"/>
  <c r="H9" i="2" l="1"/>
  <c r="F9" i="2"/>
  <c r="J8" i="2"/>
  <c r="J7" i="2"/>
  <c r="J6" i="2"/>
  <c r="J5" i="2"/>
  <c r="J9" i="2" l="1"/>
  <c r="S108" i="1"/>
  <c r="S107" i="1"/>
  <c r="S106" i="1"/>
  <c r="S105" i="1"/>
  <c r="S102" i="1"/>
  <c r="S63" i="1"/>
  <c r="S57" i="1"/>
  <c r="S41" i="1"/>
  <c r="S54" i="1"/>
  <c r="S26" i="1"/>
  <c r="S25" i="1"/>
  <c r="S24" i="1"/>
  <c r="S23" i="1"/>
  <c r="S22" i="1"/>
  <c r="S21" i="1"/>
  <c r="S20" i="1"/>
  <c r="S12" i="1"/>
  <c r="S11" i="1"/>
  <c r="S10" i="1"/>
  <c r="S9" i="1"/>
  <c r="S8" i="1"/>
  <c r="S78" i="1" l="1"/>
  <c r="S79" i="1"/>
  <c r="S77" i="1"/>
  <c r="S80" i="1"/>
  <c r="S76" i="1"/>
  <c r="S85" i="1" l="1"/>
  <c r="S135" i="1"/>
  <c r="S137" i="1"/>
  <c r="S133" i="1"/>
  <c r="S125" i="1"/>
  <c r="S124" i="1"/>
  <c r="S123" i="1"/>
  <c r="S122" i="1"/>
  <c r="S121" i="1"/>
  <c r="S120" i="1"/>
  <c r="S119" i="1"/>
  <c r="S113" i="1"/>
  <c r="S103" i="1"/>
  <c r="S101" i="1"/>
  <c r="S68" i="1"/>
  <c r="S67" i="1"/>
  <c r="S66" i="1"/>
  <c r="S65" i="1"/>
  <c r="S64" i="1"/>
  <c r="S95" i="1"/>
  <c r="S93" i="1"/>
  <c r="S92" i="1"/>
  <c r="S74" i="1"/>
  <c r="S59" i="1"/>
  <c r="S55" i="1"/>
  <c r="S34" i="1"/>
  <c r="S27" i="1"/>
  <c r="S81" i="1"/>
  <c r="S82" i="1"/>
  <c r="S62" i="1"/>
  <c r="S15" i="1" l="1"/>
  <c r="S16" i="1"/>
  <c r="S13" i="1"/>
  <c r="S14" i="1"/>
  <c r="S128" i="1" l="1"/>
  <c r="S91" i="1"/>
  <c r="S138" i="1"/>
  <c r="S136" i="1"/>
  <c r="S131" i="1"/>
  <c r="S129" i="1"/>
  <c r="S127" i="1"/>
  <c r="S126" i="1"/>
  <c r="S117" i="1"/>
  <c r="S116" i="1"/>
  <c r="S111" i="1"/>
  <c r="S96" i="1"/>
  <c r="S31" i="1"/>
  <c r="S28" i="1"/>
  <c r="S56" i="1" l="1"/>
  <c r="S53" i="1"/>
  <c r="S52" i="1"/>
  <c r="S51" i="1"/>
  <c r="S50" i="1"/>
  <c r="S49" i="1"/>
  <c r="S43" i="1"/>
  <c r="S42" i="1"/>
  <c r="S40" i="1"/>
  <c r="S39" i="1"/>
  <c r="S97" i="1"/>
  <c r="S36" i="1"/>
  <c r="S19" i="1"/>
  <c r="S18" i="1"/>
  <c r="S115" i="1" l="1"/>
  <c r="S118" i="1"/>
  <c r="S110" i="1"/>
  <c r="S109" i="1"/>
</calcChain>
</file>

<file path=xl/sharedStrings.xml><?xml version="1.0" encoding="utf-8"?>
<sst xmlns="http://schemas.openxmlformats.org/spreadsheetml/2006/main" count="1226" uniqueCount="426">
  <si>
    <t>14 ESE con Norma Técnica implementada en forma permanente y continua y ampliación a IPS privadas y mixtas para la atención del binomio madre e hijo, incluyendo la estrategia IAMI.</t>
  </si>
  <si>
    <t>Implementar la estrategia "Instituciones amigas de la mujer y la Infancia" IAMI.</t>
  </si>
  <si>
    <t>Acción estratégica</t>
  </si>
  <si>
    <t>Meta 2024</t>
  </si>
  <si>
    <t>Promover la estrategia "Madre Canguro" en las instituciones prestadoras de servicio -IPS- públicas y privadas.</t>
  </si>
  <si>
    <t xml:space="preserve">12 Municipios del Departamento del Quindío con capacidad instalada para el desarrollo permanente y continuo de acciones de Promoción en el desarrollo del Plan Nacional de Sexualidad, Derechos sexuales y Reproductivos. </t>
  </si>
  <si>
    <t>Capacidades Institucionales ejecutadas para la promoción, el apoyo y la protección de la Lactancia Materna, en el marco del Plan Decenal.</t>
  </si>
  <si>
    <t xml:space="preserve">Implementar el plan decenal de lactancia materna 2010-2020, en el departamento del Quindío. </t>
  </si>
  <si>
    <t>Implementar la estrategia de desparasitación y prevención de las deficiencias de micronutrientes en gestantes y población de la primera infancia con enfoque diferencial.</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</si>
  <si>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</si>
  <si>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12 Municipios del Departamento con capacidad instalada para la implementación, desarrollo y mantenimiento de la estrategia AIEPI.</t>
  </si>
  <si>
    <t xml:space="preserve">Implementar la estrategia "Atención Integrada de Enfermedades Prevalentes de la Infancia". AIEPI a nivel departamental. </t>
  </si>
  <si>
    <t xml:space="preserve">Crear e implementar una estrategia de información, educación ciudadana y comunicación educativa en los 12 municipios para la promoción de la salud a favor del proceso de crecimiento y desarrollo. </t>
  </si>
  <si>
    <t>Estrategia AIEPI ejecutada en los (12) Municipios del Departamento del Quindío, con campañas de promoción, prevención y esquemas de vacunación implementados.</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</si>
  <si>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</si>
  <si>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reducción en factores de riesgo y promoción de los entornos protectores.</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</si>
  <si>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</si>
  <si>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12 Municipios del Departamento con capacidad instalada para la implementación, desarrollo y mantenimiento de la Estrategia AIEPI.</t>
  </si>
  <si>
    <t>Capacidades Institucionales ejecutadas para la implementación del Programa de Atención Integral a la Primera Infancia -PAIPI- en las modalidades de Entorno Familiar,  Entorno Comunitario y Entorno Institucional.</t>
  </si>
  <si>
    <t xml:space="preserve">Crear las condiciones, alianzas y redes necesarias para la implementación de la estrategia nacional de la primera infancia -PAIPI- en el Departamento del Quindío. </t>
  </si>
  <si>
    <t xml:space="preserve">Ejecutar la política nacional de reducción de sustancias psicoactivas y su impacto, con enfoque prioritario en niños, niñas y adolescentes del departamento del Quindío.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</si>
  <si>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</si>
  <si>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</si>
  <si>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Capacidades Institucionales ejecutadas para el seguimiento y control del Plan Departamental de Reducción del Consumo de Sustancias Psicoactivas desde los ejes de prevención, mitigación, superación y capacidad de respuesta.</t>
  </si>
  <si>
    <t>Eje estratégico</t>
  </si>
  <si>
    <t>Objetivo</t>
  </si>
  <si>
    <t>Responsable</t>
  </si>
  <si>
    <t>Existencia</t>
  </si>
  <si>
    <t>Plan Departamental de Desarrollo</t>
  </si>
  <si>
    <t>Acciones desarrolladas</t>
  </si>
  <si>
    <t>Línea estratégica</t>
  </si>
  <si>
    <t>Programa presupuestal</t>
  </si>
  <si>
    <t>Código del producto</t>
  </si>
  <si>
    <t>Nombre del indicador</t>
  </si>
  <si>
    <t>Producto</t>
  </si>
  <si>
    <t>Código del indicador de producto</t>
  </si>
  <si>
    <t>Meta del cuatrenio</t>
  </si>
  <si>
    <t>Política Pública:</t>
  </si>
  <si>
    <t xml:space="preserve">Primera Infancia, Infancia y Adolescencia 2014 - 2024 "Por mis derechos, por mi familia, para volver a soñar" </t>
  </si>
  <si>
    <t>Procesos de formación en competencias para la vida con Estrategia de promoción implementada en Prevención del Embarazo Adolescente y Atención Obstétrica.</t>
  </si>
  <si>
    <t>Desarrollo</t>
  </si>
  <si>
    <t>Campaña de promoción de la salud implementado, en los 12 Municipios del Departamento que incluya la Prevención del Embarazo Adolescente y Atención Obstétrica.</t>
  </si>
  <si>
    <t xml:space="preserve">Crear e implementar el Plan de Comunicación Estratégica en promoción de derechos sexuales y reproductivos, Prevención de embarazo adolescente y atención obstétrica. </t>
  </si>
  <si>
    <t xml:space="preserve">Promover acciones de formación que generen competencias para la vida, la cultura de la sexualidad responsable que redunden en la construcción del proyecto de vida de niños, niñas y adolescentes. </t>
  </si>
  <si>
    <t>Campaña de promoción de la salud ejecutada en los 12 Municipios del Departamento dirigido a la Comunidad, La escuela y la Familia, en el marco del Plan Nacional de sexualidad, Derechos Sexuales y Reproductivos.</t>
  </si>
  <si>
    <t xml:space="preserve">Desarrollar estrategias comunicativas mediante la participación comunicativa, familiar, educativa e institucional que promueven el ejercicio responsable de la sexualidad en niños, niñas y adolescentes del departamento del Quindío. </t>
  </si>
  <si>
    <t>Secretaría de Salud Departamental.</t>
  </si>
  <si>
    <t xml:space="preserve">Servicio de gestión del riesgo en temas de salud sexual y reproductiva </t>
  </si>
  <si>
    <t>12 Municipios del Departamento del Quindío con capacidad instalada para el desarrollo permanente y continuo de acciones de Promoción por enfoque diferencial en el desarrollo del Plan Nacional de sexualidad, derechos sexuales y reproductivos.</t>
  </si>
  <si>
    <t>Servicios de promoción de la salud y prevención de riesgos asociados a condiciones no transmisibles</t>
  </si>
  <si>
    <t>100% de ESE , 60% IPS Privadas y mixtas 100% de Entidades Administradoras de Planes de Beneficio EAPB subsidiadas y 100% de EAPB contributivas con
seguimiento al cumplimiento en la adherencia a las normas técnicas en las acciones de Salud Pública Individual.</t>
  </si>
  <si>
    <t>12 Municipios del Departamento del Quindío apoyados con Programas Municipales de fomento y protección de patrones alimentarios adecuados para la Primera Infancia.</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</si>
  <si>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</si>
  <si>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</si>
  <si>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Estrategia AIEPI implementada en los 12 municipios urbano y rural con campañas de información, educación y comunicación educativa para la promoción de la salud realizada en las Instituciones Educativas, Públicas y Privadas.</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</si>
  <si>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</si>
  <si>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12 Municipios del Departamento con Programas Municipales de fomento y protección de patrones alimentarios adecuados para la primera infancia.</t>
  </si>
  <si>
    <t>Secretaría de Agricultura, Desarrollo Rural y Medio Ambiente</t>
  </si>
  <si>
    <t>20 Proyectos Productivos apoyados con énfasis en Seguridad Alimentaria dirigidos a grupos poblacionales vulnerables.</t>
  </si>
  <si>
    <t>13745 Niños, Niñas y Adolescentes con el copago de Almuerzos garantizados.</t>
  </si>
  <si>
    <t>Capacidades Institucionales ejecutadas para la promoción, apoyo y ejecución del Plan de Alimentación Escolar en el Departamento del Quindío.</t>
  </si>
  <si>
    <t>Implementar, fortalecer y hacer seguimiento al Plan de Alimentación Escolar en los 12 municipios del departamento del Quindío.</t>
  </si>
  <si>
    <t xml:space="preserve">Implementar y fortalecer la estrategia "De Cero a Siempre" de la presidencia de la república, en el departamento del Quindío. </t>
  </si>
  <si>
    <t>Incrementar en 710 cupos para niños y niñas menores de 5 años vinculados a programas de Educación Inicial.</t>
  </si>
  <si>
    <t>Inclusión social y equidad</t>
  </si>
  <si>
    <t xml:space="preserve">Calidad, cobertura y fortalecimiento de la educación inicial, preescolar, básica y media. "Tu y yo con educación y de calidad". </t>
  </si>
  <si>
    <t xml:space="preserve">Servicio de información para la gestión de la educación inicial y preescolar en condiciones de calidad. </t>
  </si>
  <si>
    <t>Entidades territoriales que hacen seguimiento a las condiciones de calidad de los prestadores de educación inicial o preescolar a través del Sistema de Información de Primera Infancia (SIPI).</t>
  </si>
  <si>
    <t>85 Docentes de Preescolar y Madres Comunitarias capacitadas en el uso de nuevas tecnologías y bilingüismo para la promoción de competencias en Educación Inicial.</t>
  </si>
  <si>
    <t xml:space="preserve">Servicio de fortalecimiento a las capacidades de los docentes y agentes educativos en educación inicial o preescolar de acuerdo a los referentes nacionales. </t>
  </si>
  <si>
    <t xml:space="preserve">Docentes y agentes educativos beneficiaros de servicio de fortalecimiento a sus capacidades de acuerdo a los referentes nacionales.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</si>
  <si>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</si>
  <si>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</si>
  <si>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 xml:space="preserve">Servicio de fomento para la permanencia en programas de educación formal. </t>
  </si>
  <si>
    <t xml:space="preserve">Personas beneficiarias de estrategias de permanencia. </t>
  </si>
  <si>
    <t>17000 Estudiantes con acceso a educación en el nivel de básica primaria.</t>
  </si>
  <si>
    <t>235 menos Analfabetas 15 a 24años en el Departamento del Quindío.</t>
  </si>
  <si>
    <t>15900 Estudiantes en el nivel de Educación Básica Secundaria.</t>
  </si>
  <si>
    <t>5100 Estudiantes más con acceso al nivel de Educación Media.</t>
  </si>
  <si>
    <t>2697 Estudiantes beneficiarios del subsidio de Transporte Escolar.</t>
  </si>
  <si>
    <t>2856 Niños, Niñas y Adolescentes desertores escolares menos.</t>
  </si>
  <si>
    <t>4328 Niños, Niñas y Adolescentes reprobados escolares menos.</t>
  </si>
  <si>
    <t>Un programa académico de Etno-Educación implementado en los doce (12) Municipios.</t>
  </si>
  <si>
    <t>6 Redes de Aprendizaje fortalecidas e implementadas.</t>
  </si>
  <si>
    <t>54 Instituciones Educativas con propuesta articuladora, elaborada e implementada “Desde la quindianidad al Paisaje Cultural Cafetero".</t>
  </si>
  <si>
    <t>Servicios de asistencia técnica en educación inicial, preescolar, básica y media.</t>
  </si>
  <si>
    <t>Entidades y organizaciones asistidas técnicamente.</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</si>
  <si>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</si>
  <si>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</si>
  <si>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Plan de Apoyo a la Educación Rural fortalecido en los 12 municipios.</t>
  </si>
  <si>
    <t>Plan de Formación y Capacitación Docente implementado en el uso de Nuevas Tecnologías aplicadas a Estrategias y Métodos Didácticos en los 12 Municipios.</t>
  </si>
  <si>
    <t>Plan de Formación y Capacitación Docente implementado en Competencias Comunicativas en Inglés, en los 12 Municipios.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</si>
  <si>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</si>
  <si>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</si>
  <si>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</si>
  <si>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</si>
  <si>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120 Docentes de Preescolar y Madres Comunitarias capacitados en el uso de Nuevas Tecnologías y bilingüismo para la promoción de competencias en Educación Inicial.</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</si>
  <si>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</si>
  <si>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</si>
  <si>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Infraestructura de Edificaciones educativas del Departamento del Quindío, mejoradas y rehabilitadas. Número de Sedes (21).</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</si>
  <si>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</si>
  <si>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</si>
  <si>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7 Sedes Educativas construidas, en correspondencia a la demanda poblacional y proyección de coberturas en cada uno de los 12 municipios.</t>
  </si>
  <si>
    <t>11 Equipamientos y/o Espacios para el desarrollo turístico y cultural en el Departamento del Quindío, mejorados y habilitados.</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</si>
  <si>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</si>
  <si>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</si>
  <si>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Secretaría de Cultura Departamental</t>
  </si>
  <si>
    <t>Secretaría de Educación Departamental</t>
  </si>
  <si>
    <t>20 Bibliotecas y Ludotecas del Departamento del Quindío de la Red Apoyadas y Articuladas.</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</si>
  <si>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</si>
  <si>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</si>
  <si>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Crear oportunidades en las familias de las minorías étnicas y por enfoque diferencial para el aprestamiento y la generación de capacidades en la protección y desarrollo pleno de los niños, niñas y adolescentes. </t>
  </si>
  <si>
    <t>Programa de apoyo, acompañamiento y fortalecimiento a las familias quindianas del Departamento del Quindío, con líneas de acción sobre pautas de crianza.</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</si>
  <si>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</si>
  <si>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</si>
  <si>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</si>
  <si>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</si>
  <si>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</si>
  <si>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</si>
  <si>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</si>
  <si>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</si>
  <si>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Jóvenes de los 12 Municipios de Departamento del Quindío, participando activamente en las Juntas de Acción Comunal, a través de programas de capacitación presencial  y  virtual.</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</si>
  <si>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</si>
  <si>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</si>
  <si>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11 Equipamientos para el desarrollo turístico y cultural en el departamento del Quindío, mejorados y habilitados.</t>
  </si>
  <si>
    <t xml:space="preserve">Promover, afianzar y estimular el desarrollo de capacidades y destrezas deportivas, artísticas y culturales como alternativa en el uso del tiempo libre, reconociendo el enfoque diferencia, poblacional y por ciclo vital, de los niños, niñas y adolescentes. </t>
  </si>
  <si>
    <t>92 Escuelas de Formación Deportiva fomentadas y apoyadas en los 12 Municipios con proyección de la reserva deportiva del Departamento del Quindío.</t>
  </si>
  <si>
    <t>INDEPORTES</t>
  </si>
  <si>
    <t>17 Juegos Inter-Colegiados en sus diferentes fases apoyados en los eventos deportivos.</t>
  </si>
  <si>
    <t>50 Ligas Deportivas que cumplen parámetros de cobertura y resultados federativos hacia los altos logros.</t>
  </si>
  <si>
    <t>12 Apoyo a ligas deportivas con capacidad especial que cumplan parámetros de cobertura y resultados federativos hacia los altos logros.</t>
  </si>
  <si>
    <t>7 Programas Lúdicos y Recreativos de tiempo libre implementados a través de ludotecas, campamentos juveniles del juego y de la recreación para el aprovechamiento y el uso adecuado del tiempo libre.</t>
  </si>
  <si>
    <t>20 Escuelas de Formación Artística y Salas concertadas apoyadas en el Departamento del Quindío.</t>
  </si>
  <si>
    <t>12 Proyectos que estimulen el desarrollo de capacidades, dirigidos a poblaciones especiales.</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</si>
  <si>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</si>
  <si>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</si>
  <si>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</si>
  <si>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</si>
  <si>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Ciudadanía</t>
  </si>
  <si>
    <t xml:space="preserve">Instituto Colombiano de Bienestar Familiar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</si>
  <si>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</si>
  <si>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12 Convenios Interinstitucionales suscritos para la atención integral de la primera infancia, incluyendo.</t>
  </si>
  <si>
    <t>85 Docentes de Preescolar y Madres Comunitarias capacitadas en el uso de nuevas tecnologías y bilingüismo para la promoción de competencias.</t>
  </si>
  <si>
    <t>Programa de apoyo, acompañamiento y fortalecimiento a las familias quindianas del Departamento del Quindío, con líneas de acción sobre identidad, afectos y proyectos compartidos.</t>
  </si>
  <si>
    <t>Plan de Lectura y Escritura implementado apoyado en los 12 Municipios.</t>
  </si>
  <si>
    <t>1820 docentes y directivos que desarrollan competencias ciudadanas y la construcción de ambientes democráticos.</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</si>
  <si>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</si>
  <si>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</si>
  <si>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Calidad, cobertura y fortalecimiento de la educación inicial, preescolar, básica y media. "Tu y yo con educación y de calidad".</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</si>
  <si>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</si>
  <si>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</si>
  <si>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54 Instituciones Educativas con propuesta articuladora, elaborada e implementada "Desde la quindianidad al Paisaje Cultural Cafetero".</t>
  </si>
  <si>
    <t>54 Gobiernos Escolares de las Instituciones Educativas, operando con orientación al Modelo Vocacional de cada Institución.</t>
  </si>
  <si>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</si>
  <si>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</si>
  <si>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Secretaría del Interior Departamental.</t>
  </si>
  <si>
    <t>Jóvenes de los 12 Municipios de Departamento del Quindío, participando activamente en las Juntas de Acción Comunal, a través de programas de capacitación presencial y virtual.</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</si>
  <si>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</si>
  <si>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</si>
  <si>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</si>
  <si>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</si>
  <si>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</si>
  <si>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</si>
  <si>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</si>
  <si>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</si>
  <si>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</si>
  <si>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Medidas de restablecimiento de Derechos, adoptadas y establecidas para los 12 Municipios del Departamento del Quindío.</t>
  </si>
  <si>
    <t xml:space="preserve">Adoptar el Plan Nacional de Construcción de Paz y Convivencia Familiar (HAZPAZ). </t>
  </si>
  <si>
    <t>Plan Departamental y Planes de Acción municipales en DDHH y DIH formulados e implementados en los 12 Municipios del Departamento del Quindío.</t>
  </si>
  <si>
    <t>Servicio de apoyo para la implementación de medidas en derechos humanos y DIH.</t>
  </si>
  <si>
    <t>41.2.1</t>
  </si>
  <si>
    <t>Medidas implementadas en cumplimiento de las obligaciones internacionales en materia de derechos humanos y DIH.</t>
  </si>
  <si>
    <t>Fortalecer los comités de erradicación del trabajo infantil en cada uno de los municipios así el Comité Departamental del Trabajo Infantil</t>
  </si>
  <si>
    <t>Desarrollar proyectos que permitan a las familias de los niños, niñas y adolescentes que trabajan, fortalecer sus ingresos y restablecer los derechos de los mismos.</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</si>
  <si>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</si>
  <si>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</si>
  <si>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Capacidades Institucionales ejecutadas para la ejecución, seguimiento y control del Plan integral de Prevención y Erradicación del Trabajo Infantil “PIPETI” en los 12 municipios del Departamento del Quindío</t>
  </si>
  <si>
    <t xml:space="preserve">Adoptar la estrategia nacional para la erradicación del trabajo infantil -ENETI- en el departamento del Quindío y en cada uno de sus 12 municipios. </t>
  </si>
  <si>
    <t>Capacidades Institucionales ejecutadas para la ejecución, seguimiento y control de la Estrategia Nacional para la Erradicación del Trabajo Infantil ENETI en los 12 municipios del Departamento del Quindío.</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</si>
  <si>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</si>
  <si>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</si>
  <si>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</si>
  <si>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</si>
  <si>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</si>
  <si>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</si>
  <si>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Plan de Formación desarrollado a los actores que se involucran dentro de la cadena productiva del turismo (taxistas, sector educativo, guías, entre otros).</t>
  </si>
  <si>
    <t>Instituto Colombiano de Bienestar Familiar</t>
  </si>
  <si>
    <t>Secretaría de Turismo, Industria y Comercio Departamental</t>
  </si>
  <si>
    <t>Secretaría de Familia Departamental</t>
  </si>
  <si>
    <t xml:space="preserve">Desarrollar estrategias de promoción y participación dirigidas a niños, niñas y adolescentes en situación de vulnerabilidad y riesgo para el reclutamiento forzado. </t>
  </si>
  <si>
    <t>100% de Hogares de Paso apoyados de Niños, Niñas y Adolescentes explotados en el Departamento del Quindío.</t>
  </si>
  <si>
    <t>Desarrollar el tratamiento integral desde los componentes sicosociales (conforme a lo establecido en la ley 1098 de 2006).</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</si>
  <si>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</si>
  <si>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</si>
  <si>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Rendiciones de Cuentas de Niñez y Adolescencia con procesos de movilización social, calidad de los datos y grado de innovación.</t>
  </si>
  <si>
    <t xml:space="preserve">Fortalecer la cultura ciudadana, institucional y de entidades público-privadas en la defensa por la protección de los derechos de los niños, niñas y adolescentes en el departamento del Quindío.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</si>
  <si>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</si>
  <si>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</si>
  <si>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Implementación y mejora del SUIN (Sistema Único de Información de la infancia para el seguimiento del cumplimiento progresivo de los derechos de los niños, niñas y adolescentes) que incluya más derechos, con enfoque diferencial y poblacional.</t>
  </si>
  <si>
    <t>Capacidades Institucionales ejecutadas para el seguimiento, monitoreo y control de los Indicadores soportados en el SUIN, identificando prioridades y acciones para la garantía de derechos de los Niños, Niñas y Adolescentes del Departamento del Quindío.</t>
  </si>
  <si>
    <t>Curso de vida</t>
  </si>
  <si>
    <t>PI</t>
  </si>
  <si>
    <t>I</t>
  </si>
  <si>
    <t>A</t>
  </si>
  <si>
    <t>X</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</si>
  <si>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</si>
  <si>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</si>
  <si>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</si>
  <si>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</si>
  <si>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</si>
  <si>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</si>
  <si>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Plan de Formación y Capacitación Docente implementado en los 12 Municipios, en Competencias Básicas, Específicas y transversales, incorporando el enfoque diferencial y por condición especial.</t>
  </si>
  <si>
    <t xml:space="preserve">Secretaría de Familia Departamental </t>
  </si>
  <si>
    <t>Secretaría del Interior Departamental</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</si>
  <si>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</si>
  <si>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Línea de acción </t>
  </si>
  <si>
    <t>AVANCE META PRESUPUESTAL 2020</t>
  </si>
  <si>
    <t>Programado</t>
  </si>
  <si>
    <t>Ejecutado</t>
  </si>
  <si>
    <t>Porcentaje avance</t>
  </si>
  <si>
    <t>Garantizar la seguridad alimentaria y nutricional a gestantes, madres lactantes, niño, niñas y adolescentes.</t>
  </si>
  <si>
    <t>Mujeres gestantes y lactantes, niños, niñas y adolescentes vivos y saludables.</t>
  </si>
  <si>
    <t>Fortalecer la Atención Integral en salud y promover acciones articuladas para generar cultura del autocuidado, la prevención de enfermedades más comunes, garantizar un crecimiento sano y generar hábitos saludables físicos y mentales.</t>
  </si>
  <si>
    <t>Una vida saludable con Entorno Familiar para Niños, Niñas y Adolescentes.</t>
  </si>
  <si>
    <t>Garantizar el derecho a la vida bajo entornos protectores en los Niños, Niñas y Adolescentes.</t>
  </si>
  <si>
    <t>Niños, Niñas y Adolescentes desarrollan estilos de vida saludables y acceden a factores de protección frente al consumo de Sustancias Psicoactivas.</t>
  </si>
  <si>
    <t>Prevenir y reducir el consumo de sustancias psicoactivas en niños, niñas y adolescentes, promoviendo estilos de vida desde la Ética del cuidado así como disminuir la actitud permisiva de la comunidad frente al consumo de Sustancias lícitas e Ilícitas.</t>
  </si>
  <si>
    <t>La Educación como un factor determinante en el desarrollo de los Niños, Niñas y Adolescentes.</t>
  </si>
  <si>
    <t>Garantizar una Educación de calidad, innovadora, adecuada, pertinente y con enfoque diferencial, para que los Niños, Niñas y Adolescentes, interactúen en espacios de diálogo, participación y cultura de paz, contribuyendo al desarrollo integral y ejercicio pleno de sus derechos.</t>
  </si>
  <si>
    <t>Construcción de la subjetividad y la identidad de Niños, Niñas y Adolescentes a partir de la red de relaciones que establecen con los Adultos, la Familia, los centros de cuidado, la Escuela y la Comunidad.</t>
  </si>
  <si>
    <t>Garantizar programas direccionados a la Familia, Líderes Comunitarios, Instituciones Educativas y Sociedad para promover los lazos familiares, la confianza y el afecto como generador de capacidades e identidad en los Niños, Niñas y adolescentes.</t>
  </si>
  <si>
    <t>Establecimiento de la Red Familia- Escuela - Comunidad, trabajando en procesos de Desarrollo Humano para Niños, Niñas y Adolescentes.</t>
  </si>
  <si>
    <t>Fortalecer con las Familias, Escuela y Comunidad el ejercicio de la plena responsabilidad en los procesos de Formación y Educación de los Niños, Niñas y Adolescentes.</t>
  </si>
  <si>
    <t>Establecimiento de la práctica Deportiva, Recreativa y Cultural, como generadora y potenciadora en el del desarrollo integral de los Niños, Niñas y Adolescentes.</t>
  </si>
  <si>
    <t>Desarrollar programas, Deportivos, Recreativos y Culturales para Niños, Niñas y Adolescentes en entornos aptos para su desarrollo integral.</t>
  </si>
  <si>
    <t>Inclusión de niños, niñas y adolescentes en situación de Discapacidad, Afrocolombianidad, Indígenas y otras Minorías en programas de deporte y cultura.</t>
  </si>
  <si>
    <t>Garantizar el uso y adecuación de espacios para la atención en salud, educación, deporte, recreación y cultura según las necesidades diferenciales de los Niños, Niñas y Adolescentes.</t>
  </si>
  <si>
    <t>Niños, Niñas y Adolescentes construyen nuevos sentidos, asumiendo con responsabilidad el ejercicio de su sexualidad, paternidad y maternidad.</t>
  </si>
  <si>
    <t>Garantizar en los Niños, Niñas y Adolescentes del Departamento del Quindío una identidad y vida Sexual y Reproductiva con responsabilidad.</t>
  </si>
  <si>
    <t xml:space="preserve">Los Niños, Niñas y Adolescentes aplicando los Deberes y Derechos de la ciudadanía. </t>
  </si>
  <si>
    <t xml:space="preserve">Fortalecer en los niños, niñas y adolescentes habilidades y destrezas para participar en espacios familiares y comunitarios en la toma de decisiones ejerciendo sus deberes y derechos ciudadanos. </t>
  </si>
  <si>
    <t>Un Quindío más humano para Niños, Niñas y Adolescentes del Departamento del Quindío con Garantía de derechos de protección.</t>
  </si>
  <si>
    <t>Garantizar los derechos y el restablecimiento de los mismos en niños, niñas y adolescentes del Departamento del Quindío.</t>
  </si>
  <si>
    <t>Los niños, niñas y adolescentes del Departamento del Quindío No Trabajan. Ni son inducidos a trabajos que afecten su desarrollo integral.</t>
  </si>
  <si>
    <t>Crear condiciones familiares y sociales para evitar el Trabajo Infantil y las Peores Formas de Trabajo Infantil.</t>
  </si>
  <si>
    <t>Niños, Niñas y Adolescentes seguros y protegidos del reclutamiento forzado.</t>
  </si>
  <si>
    <t>Generar condiciones para evitar que los niños, niñas y adolescentes sean capturados y reclutados por grupos urbanos y rurales al margen de la ley.</t>
  </si>
  <si>
    <t>Agentes Institucionales de los tres niveles comprometidos con la Niñez y la Adolescencia.</t>
  </si>
  <si>
    <t>Priorizar la Inversión social y el Gasto Público en beneficio del desarrollo de las Acciones y Estrategias que materialicen la Política Pública de Primera Infancia, Infancia y Adolescencia del Departamento del Quindío.</t>
  </si>
  <si>
    <t>Secretaría de Salud Departamental</t>
  </si>
  <si>
    <t>Secretaría de Aguas e Infraestructura Departamental</t>
  </si>
  <si>
    <t xml:space="preserve">Secretaría de Educación Departamental   </t>
  </si>
  <si>
    <t>Procesos de formación en competencias para la vida, cultura de la sexualidad responsable y proyecto de vida ejecutada en los 12 Municipios del Departamento del Quindío.</t>
  </si>
  <si>
    <t xml:space="preserve">Secretaría de Educación Departamental </t>
  </si>
  <si>
    <t>Fortalecimiento del buen gobierno para el respeto y garantía de los derechos humanos "Quindío integrado y participativo".</t>
  </si>
  <si>
    <t>Fortalecimiento de los organismos  de acción comunal (OAC)  de los doce municipios del Departamento en lo relacionado a sus procesos formativos, participativos, de organización y  gestión.</t>
  </si>
  <si>
    <t>Gobierno territorial</t>
  </si>
  <si>
    <t>Fortalecimiento de la convivencia y la seguridad ciudadana "Tú y yo seguros".</t>
  </si>
  <si>
    <t xml:space="preserve">Calidad, cobertura y fortalecimiento de la educación inicial, preescolar, básica y media. "Tu y yo con educación y de calidad" </t>
  </si>
  <si>
    <t>Servicio de fortalecimiento a las capacidades de los docentes de educación inicial, preescolar, básica y media.</t>
  </si>
  <si>
    <t xml:space="preserve">Docentes de educación inicial, preescolar, básica y media, beneficiados con estrategias de mejoramiento de sus capacidades. </t>
  </si>
  <si>
    <t xml:space="preserve">Secretaría de Familia </t>
  </si>
  <si>
    <t>ICBF</t>
  </si>
  <si>
    <t>Secretaría de Salud</t>
  </si>
  <si>
    <t>N.A</t>
  </si>
  <si>
    <t>N</t>
  </si>
  <si>
    <t xml:space="preserve">Secretaría de Salud Departamental </t>
  </si>
  <si>
    <t>Productividad y competitividad</t>
  </si>
  <si>
    <t>Productividad y competitividad de las empresas colombianas. "tú y yo con empresas competitivas"</t>
  </si>
  <si>
    <t>Servicio de asistencia técnica a los entes territoriales para el desarrollo turístico.</t>
  </si>
  <si>
    <t>Entidades territoriales asistidas técnicamente.</t>
  </si>
  <si>
    <t xml:space="preserve">Sector de justicia y derecho </t>
  </si>
  <si>
    <t>Fortalecimiento del buen gobierno para el respeto y garantía de los derechos humanos. "Quindío integrado y participativo"</t>
  </si>
  <si>
    <t>Servicio de apoyo para el fomento organizativo de la Agricultura Campesina, Familiar y Comunitaria</t>
  </si>
  <si>
    <t>Productores agropecuarios apoyados</t>
  </si>
  <si>
    <t>Promoción y acceso efectivo a procesos culturales y artísticos. "Tú y yo somos cultura Quindiana"</t>
  </si>
  <si>
    <t>Servicios bibliotecarios</t>
  </si>
  <si>
    <t>Usuarios atendidos</t>
  </si>
  <si>
    <t>Servicio de circulación artística y cultural</t>
  </si>
  <si>
    <t>Producciones artísticas en circulación</t>
  </si>
  <si>
    <t>Servicio de educación informal en áreas artísticas y culturales</t>
  </si>
  <si>
    <t>Personas capacitadas</t>
  </si>
  <si>
    <t xml:space="preserve">Numero de rutas integrales de atención  a la  primera infancia implementadas y con seguimiento </t>
  </si>
  <si>
    <t>36.3.1</t>
  </si>
  <si>
    <t>Campañas de gestión del riesgo en temas de trastornos mentales implementadas.</t>
  </si>
  <si>
    <t xml:space="preserve">Servicio de gestión del riesgo en temas de trastornos mentales </t>
  </si>
  <si>
    <t xml:space="preserve">Implementar y realizar seguimiento a las rutas integrales de atención </t>
  </si>
  <si>
    <t>Inclusión Social y Equidad</t>
  </si>
  <si>
    <t xml:space="preserve">Servicio de gestión del riesgo en temas de salud sexual y reproductiva. </t>
  </si>
  <si>
    <t>Campañas de gestión del riesgo en temas de salud sexual y reproductiva implementadas.</t>
  </si>
  <si>
    <t>Estrategia de Formación de la salud implementada en el desarrollo de la competencias para la vida, los derechos sexuales y reproductivos, y la construcción del Proyecto de Vida.</t>
  </si>
  <si>
    <t>Diseñar e implementar un modelo de atención integral en entornos protectores para la primera infancia.</t>
  </si>
  <si>
    <t>36.4</t>
  </si>
  <si>
    <t>Modelo de atención integral de entornos protectores implementado.</t>
  </si>
  <si>
    <t>36.4.1</t>
  </si>
  <si>
    <t>Servicio de divulgación para la promoción y prevención de los derechos de los niños, niñas y adolescentes</t>
  </si>
  <si>
    <t>410202200</t>
  </si>
  <si>
    <t xml:space="preserve">Eventos de divulgación realizados </t>
  </si>
  <si>
    <t>Revisar, ajustar e implementar  la política pública de primera infancia, infancia y adolescencia</t>
  </si>
  <si>
    <t xml:space="preserve">Política Pública de Primera Infancia, Infancia y Adolescencia, revisada, ajustada e implementada. </t>
  </si>
  <si>
    <t>36.7</t>
  </si>
  <si>
    <t>36.7.1</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</si>
  <si>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</si>
  <si>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</si>
  <si>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Servicio de educación informal para la prevención integral del trabajo infantil</t>
  </si>
  <si>
    <t>360400600</t>
  </si>
  <si>
    <t>Secretaría del Interior Departamental y Secretaría de Familia Departamental</t>
  </si>
  <si>
    <t>Aguas e Infraestructura</t>
  </si>
  <si>
    <t>Promotora de Vivienda</t>
  </si>
  <si>
    <t>Fomento a la recreación, la actividad física y el deporte para desarrollar entornos de convivencia y paz "Tú y yo en la recreación y en deporte".</t>
  </si>
  <si>
    <t>Infraestructura  deportiva y/o recreativa con procesos   constructivos ,  y/o mejorados, y/o ampliados, y/o mantenidos, y/o  reforzados.</t>
  </si>
  <si>
    <t xml:space="preserve">Infraestructura   deportiva y/o recreativa construida y/o mejorada, y/o ampliada, y/o mantenida, y/o  reforzada. </t>
  </si>
  <si>
    <t>Fomento a la recreación, la actividad física y el deporte. "Tú y yo en la recreación y el deporte"</t>
  </si>
  <si>
    <t>Servicio de promoción de la actividad física, la recreación y el deporte</t>
  </si>
  <si>
    <t>Municipios con Escuelas Deportivas</t>
  </si>
  <si>
    <t>Municipios vinculados al programa Supérate-Intercolegiados</t>
  </si>
  <si>
    <t>Formación y preparación de deportistas. "Tú y yo campeones""</t>
  </si>
  <si>
    <t>Servicio de asistencia técnica para la promoción del deporte</t>
  </si>
  <si>
    <t xml:space="preserve">Organismos deportivos asistidos </t>
  </si>
  <si>
    <t>Municipios implementando  programas de recreación, actividad física y deporte social comunitario</t>
  </si>
  <si>
    <t xml:space="preserve">POLÍTICA PÚBLICA PRIMERA INFANCIA, INFANCIA Y ADOLESCENCIA 2014 -2024  
"POR MIS DERECHOS, POR MI FAMILIA, PARA VOLVER A SOÑAR " </t>
  </si>
  <si>
    <t>EJE ESTRATÉGICO</t>
  </si>
  <si>
    <t>RESPONSABLE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</si>
  <si>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</si>
  <si>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</si>
  <si>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</si>
  <si>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</si>
  <si>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</si>
  <si>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CRÍTICO</t>
  </si>
  <si>
    <t>BAJO</t>
  </si>
  <si>
    <t>MEDIO</t>
  </si>
  <si>
    <t>SATISFACTORIO</t>
  </si>
  <si>
    <t>SOBRESALIENTE</t>
  </si>
  <si>
    <t>TOTAL METAS</t>
  </si>
  <si>
    <t>Infraestructura de I.E. con procesos constructivos, mejorados, ampliados, mantenidos y/o reforzados</t>
  </si>
  <si>
    <t>Infraestructura de I.E. construida, mejorada, ampliada, mantenida y/o reforzada</t>
  </si>
  <si>
    <t>Mantenimiento de la infraestructura cultural en el departamento del Quindío</t>
  </si>
  <si>
    <t>Servicio de mantenimiento de infraestructura cultural</t>
  </si>
  <si>
    <t>Infraestructura cultural intervenida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</si>
  <si>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</si>
  <si>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 xml:space="preserve">Promoción al acceso a la justicia. “Tú y Yo con justicia”. </t>
  </si>
  <si>
    <t>Servicio de asistencia técnica para la articulación de los operadores de los Servicio de justicia.</t>
  </si>
  <si>
    <t xml:space="preserve">Entidades territoriales asistidas técnicamente. </t>
  </si>
  <si>
    <t xml:space="preserve">Liderazgo, gobernabilidad y transparencia </t>
  </si>
  <si>
    <t>Municipios con organismos de acción comunal fortalecidos.</t>
  </si>
  <si>
    <t>Mantenimiento, mejoramiento y/ o rehabilitación de obras deportivas y recreativas en el departamento del Quindío</t>
  </si>
  <si>
    <t>14 ESE con Norma Técnica implementada en forma permanente y continua y ampliación a IPS privadas y
mixtas para la atención del binomio madre e hijo, incluyendo la Estrategia "Madre Canguro".</t>
  </si>
  <si>
    <t>16 Convenios en ejecutados para suministro de material de propagación de los Productos Agropecuarios considerados dentro de los proyectos de Seguridad Alimentaria.</t>
  </si>
  <si>
    <t>Comités Municipales de Erradicación del Trabajo Infantil y Comité Departamental de Trabajo Infantil, conformados y en funcionamiento.</t>
  </si>
  <si>
    <t>Reducción en un 5% de Niños, Niñas y Adolescentes, que participan en una actividad remunerada o no, en el Departamento del Quindío.</t>
  </si>
  <si>
    <t>Plan de Acción Departamental implementado en los 12 Municipios, con ruta de prevención urgente, con ruta de prevención temprana y ruta de protección en prevención, con línea de acción en componente sicosocial.</t>
  </si>
  <si>
    <t>Crear y ejecutar la ruta de información de los recién nacidos con bajo peso al nacer por enfoque diferencial.</t>
  </si>
  <si>
    <t xml:space="preserve">Implementar el Plan de Seguridad Alimentaria y Nutricional del departamento del Quindío para niños, niñas y adolescentes con enfoque diferencial. </t>
  </si>
  <si>
    <t>Capacidades Institucionales ejecutadas para la ejecución, monitoreo y control del Plan de Seguridad Alimentaria y Nutricional del Departamento del Quindío.</t>
  </si>
  <si>
    <t>Docentes y agentes educativos beneficiaros de servicio de fortalecimiento a sus capacidades de acuerdo a los referentes nacionales.</t>
  </si>
  <si>
    <t>Calidad, cobertura y fortalecimiento de la educación inicial, pre escolar, básica y media TU Y YO con educación y calidad</t>
  </si>
  <si>
    <t>Mujeres gestantes y lactantes, niños, niñas y adolescentes bien nutridos.</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</si>
  <si>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</si>
  <si>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Infraestructura deportiva y/o recreativa con procesos constructivos mejorados, ampliados, mantenidos y reforzados</t>
  </si>
  <si>
    <t xml:space="preserve">Se realizaron visitas técnicas a la infraestructura de Instituciones Educativas en los siguientes puntos:
1- Calarcá - El Robledo 
2- Calarcá - Instituto Calarcá 
3- Calarcá - San Rafael 
4- Calarcá - Segundo Henao  
5- Calarcá - Tecnológico   
6- Génova - Instituto Génova 
7- Génova - San Vicente de Paul 
8- La Tebaida - Instituto Tebaida
9- Montenegro - Fundadores
10- Pijao - Instituto Pijao 
11- Córdoba - José María Córdoba                                                                       
Visitas técnicas intervención en baterías sanitarias: 
1- Calarcá - General Santander   
2- Calarcá - Román maría Valencia 
3- Circasia - Libre principal  
4- La tebaida - Luis Arango Cardona principal  
5- La Tebaida - Gabriela Mistral principal 
6- Montenegro -Santa maría Goretti principal  
7- Montenegro - Los Fundadores Francisco José de Caldas 
8- Quimbaya - Mercadotecnia principal 
9- Quimbaya - Policarpa Salavarrieta  </t>
  </si>
  <si>
    <t xml:space="preserve">La Secretaría de Aguas e Infraestructura no reportó acciones desarrolladas durante el primer trimestre de la vigencia 2021. </t>
  </si>
  <si>
    <t>Se realizaron visitas técnicas a la Infraestructura cultural en los siguientes puntos: 
1- Diseños Centro Vida y Casa de la Mujer.                        
2- Proyecto Paisaje Mujer y Café (Entrega de proyectos a los municipios (Filandia y Salento).                                                      
3- Proyecto Paisaje Mujer y Café (Construcción nueva de proyectos Armenia y Calarcá). 
4- Proyecto centros agro-productivos rurales para la paz, (Ejecución de actividades de obra en la modalidad de cuadrillas por parte de la Secretaría de Aguas e Infraestructura Carpaz La Virginia, Carpaz La India, Carpaz Barragán). En el municipio de Pijao, se llevó a cabo visita técnica para evaluación de vulnerabilidad de edificación en predio de conservación.</t>
  </si>
  <si>
    <t xml:space="preserve">1- Se realizaron visitas técnicas a escenarios deportivos, con la finalidad de realizar un diagnóstico, levantamiento de presupuestos para su debida intervención:
• 2 en el municipio de Calarcá. 
• 2 en el municipio de Quimbaya. 
• Escenario Deportivo Barrio Tigreros (Armenia).
• Escenario Deportivo Barrio Corbones (Armenia).
• Escenario Deportivo Barrio El Paraíso (Armenia).
• Escenario Deportivo Cancha del barrio La Cecilia (Armenia).
• Escenario Deportivo Barrio 7 de Agosto (Armenia).
• Escenario Deportivo Barrio Villa del Café (Armenia).
• Escenario Deportivo Barrio Arco Iris (Armenia).
• Se realizaron los Diseños de Gimnasios Biosaludables, Diseños Parques Infantiles, Diseños Bolera Internacional
2- Módulo 1 Universidad del Quindío y Módulo 2: Se está realizando la interventoría de las obras del campus.
3- Se inició Proceso precontractual para el Suministro e Instalación de parques biosaludables en diferentes municipios del departamento del Quindío (Armenia, Buenavista, Calarcá, Circasia, Córdoba, La tebaida, Montenegro, Pijao (incluye parque y equipos de ejercicio)).       
</t>
  </si>
  <si>
    <t xml:space="preserve">La Promotora de Vivienda, no ejecutó acciones durante el primer trimestre de la vigencia 2021. </t>
  </si>
  <si>
    <t xml:space="preserve">1) Se realizó encuentro presencial de Directivas y Enlaces Municipales de Acción Comunal, referente al proceso electoral comunal 2021, en el salón Bolívar de la Gobernación el Quindío, con la asistencia de 20 participantes, de los diferentes municipios del Departamento.
2) Se realizaron jornadas de orientación al proceso de elecciones comunales 2021 en los once (11) Municipios del Departamento (Génova, Córdoba, Pijao, Buenavista, Calarcá, Corregimiento de Barcelona, Salento, Montenegro, Filandia, Quimbaya, Circasia y La Tebaida) con una asistencia de doscientos sesenta y tres (263) ciudadanos incentivando la inversión de liderazgos juveniles en estas organizaciones
3) Se realizaron cinco (5) encuentros virtuales con los enlaces municipales de acción comunal y Presidentes de Asocomunal, con un total de cincuenta y siete (57) participantes.
4)Se realizaron siete (7) asesorías en asuntos internos de los organismos de acción comunal (Asambleas previas, capacitación en normatividad comunal y apertura de libros reglamentarios), con un total de ciento doce (112) ciudadanos.
5) Se realizaron entregas de cuatrocientos cuatro (404) Kits para procesos eleccionarios comunales en   once (11) Municipios del Departamento (Génova, Córdoba, Pijao, Buenavista, Calarcá, Corregimiento de Barcelona, Salento, Montenegro, Filandia, Quimbaya, Circasia y La Tebaida).
6) Se realizó proyección del plan de inspección, vigilancia y control para la vigencia 2021. 7) Se proyectaron certificados y actos administrativos a petición de los diferentes organismos de acción comunal. </t>
  </si>
  <si>
    <t xml:space="preserve">Se brindó asistencia técnica a las instituciones educativas, comunidad, comunidad LGBTI y juntas de acción comunal, en el cumplimiento del codigo nacional de convivencia y seguridada, asi como en la tematica de resolucion pacifica de conflicto dentro de las comunidades.
En total fueron cuatro (4) municipios asistidos técnicamente (Quimbaya, Calarcá, Circasia, Montenegro. </t>
  </si>
  <si>
    <t xml:space="preserve">Se brindó asistencia técnica a los 12 municipios del Departamento con el fin de realizar la instalación y operación del Comité Municipal de Paz, así como la participación de los niños y jóvenes en estos espacios.  </t>
  </si>
  <si>
    <t>Actualización de la Ruta Departamental para la Prevención del Reclutamiento Infantil.</t>
  </si>
  <si>
    <t>Fortalecimiento de la convivencia y la seguridad ciudadana. "Tú y yo seguros"</t>
  </si>
  <si>
    <t>Ya se reportó el presupuesto.</t>
  </si>
  <si>
    <t>-</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</si>
  <si>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</si>
  <si>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 xml:space="preserve">La Red Departamental de Bibliotecas desarrolla el programa de "Leer es mi Cuento" de manera virtual atendiendo a 121 usuarios por los municipios de Quimbaya, Salento y Filandia.  </t>
  </si>
  <si>
    <t xml:space="preserve">La Secretaría de Cultura no reportó acciones desarrolladas durante el primer trimestre de la vigencia 2021. </t>
  </si>
  <si>
    <t xml:space="preserve">Se encuentra en proceso de legalización el convenio interadministrativo con el Ministerio del Deporte para fortalecimiento de las Escuelas de Iniciación y Formación Deportiva.   </t>
  </si>
  <si>
    <t xml:space="preserve">Se encuentra en proceso de legalización el convenio interadministrativo con el Ministerio del Deporte para la ejecucion del programa Supérate-Intercolegiados.   </t>
  </si>
  <si>
    <t>1- Organismos de iniciación deportiva apoyados
Se han apoyado a Las ligas deportivas en los procesos de iniciación, en las modalidades deportivas de patinaje y karate, brindando una asistencia técnica de formación deportiva.</t>
  </si>
  <si>
    <t>Se encuentra en proceso de contratación el personal para la ejecución y la implementación de las diferentes actividades recreo deportivas a través de ludotecas, campamentos juveniles del juego y de la recreación para el aprovechamiento y el uso adecuado del tiempo libre.</t>
  </si>
  <si>
    <t>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t>
  </si>
  <si>
    <t xml:space="preserve">La Secretaría de Salud no reportó acciones desarrolladas durante el primer trimestre de la vigencia 2021. </t>
  </si>
  <si>
    <t>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t>
  </si>
  <si>
    <t>En las IPS se da asistencia técnica y se entrega ficha técnica para el desarrollo de la tecnología de información en salud para entorno comunitario para la promoción, protección y apoyo a la lactancia materna.</t>
  </si>
  <si>
    <t>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t>
  </si>
  <si>
    <t xml:space="preserve">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</si>
  <si>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</si>
  <si>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-Asesoría y asistencia técnica al municipio de Montenegro en la formulación del plan Municipal de Drogas enmarcado en la Resolución 089 de 2019    -Un Comité Departamental de Drogas con Énfasis en Reducción del Consumo de Sustancias Psicoactivas. -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t>
  </si>
  <si>
    <t xml:space="preserve">Desde la Secretaría de Familia se realiza el seguimiento a la Ruta Integral de Atención a Primera Infancia a los 12 Entes Territoriales Municipales, en articulación con el Instituto Colombiano de Bienestar Familiar, teniendo en cuenta los lineamientos establecidos en la Ley 1804 de 2016 "De Cero a Siempre". 
Así mismo, se inició el proceso de articulación con la Secretaría de Salud, para la armonización de los cursos de vida, en atención a la línea técnica de las MIAS y RIAS del Ministerio de Salud y Protección Social. </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</si>
  <si>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t>
  </si>
  <si>
    <t>Durante los meses de enero, febrero y marzo del año 2021, se realizaron 2 entregas (febrero y marzo)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</si>
  <si>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</si>
  <si>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Este indicador es competencia del Instituto Colombiano de Bienestar Familiar ICBF, ya que son los encargados de atender la población de niños y niñas menores de 5 años del Departamento del Quindío en los programas de Educación Inicial.</t>
  </si>
  <si>
    <t>Se hace énfasis a los docentes sobre la apuesta política y técnica de la educación inicial; ley 1804 del 2016, política publica para el desarrollo integral de la primera infancia. la cual es enviada a sus correos.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 los docentes para el fortalecimiento de la propuesta pedagógica y la intencionalidad de la misma. 
Se comparte el primer ciclo de conferencias en el marco de la educación inicial a cargo del Ministerio de Educación Nacional.
Se consolida la base de datos de los prestadores privados con oferta de atención a niños y niñas menores de 3 años y se registra en el Sistema único de prestadores de la educación inicial SIPI-RUPEI.</t>
  </si>
  <si>
    <t>Durante el año 2021, la Secretaría de Educación Departamental ejecuta acciones, buscando mejorar los índices de cobertura educativa en el Departamento del Quindío.
1. Se realiza la Proyección de Matrículas para la vigencia 2021, trabajo conjunto entre el Ministerio de Educación Nacional, El Equipo de Cobertura Educativa de la SEDQ y los 54 Rectores de las Instituciones Educativas Oficiales.
Preescolar: 2,517 - Básica Primaria: 15,630 - Básica Secundaria: 14.208 - Nivel de Media: 5.526
2. Campaña Matricúlate Pues: Se realizaron Jornadas de trabajo a nivel de los 11 municipios, invitando a padres de familia y comunidad en general a matricular a los niños, niñas, adolecentes, jóvenes y adultos al sistema educativo, publicitando los diferentes beneficios y la importancia de acceder, permanecer y culminar los estudios académicos en los niveles de la educación básica y media, así como fomentar el acceso y la permanencia a la educación superior.
3. Búsqueda Activa: Sumado a la Campaña Matricúlate Pues, se realizaron búsquedas activas en los diferentes barrios de los 11 municipios del Departamento de niños, niñas, adolescentes, jóvenes y adultos para que accedan y permanezcan en el sector educativo con el fin de culminar sus estudios académicos.
4. Campañas Publicitarias: Desde la Secretaría de Educación Departamental en cabeza de la Secretaria de Educación Departamental, se llevaron a cabo diferentes campañas publicitarias a través de redes sociales, sumado a las campañas publicitarias por radio y/o perifoneo realizado por las alcaldías municipales e Instituciones Educativas.                                                                            
5. Migración de información SIMPADE vigencia 2020 a 2021. Seguimiento a las cancelaciones de estudiantes en el mes de noviembre que quedaron como desertores y no se les registro la causa de deserción.  Asistencia a las instituciones que solicitan acompañamiento en el uso del aplicativo SIMPADE.</t>
  </si>
  <si>
    <t>Como estrategia para contrarestar el analfabetismo en el Departamento del Quindío, la Secretaría de Educación Departamental conjunto a las Instituciones Educativas ofertan el grado Ciclo 1 para los adolescentes, jóvenes y adultos que requieran aprender a leer y escribir.
Matrícula Año 2021** Ciclo 1 - Fuente de Información Anexo 6A SIMAT con corte a abril de 2021
* Calarcá: 55
* Génova: 3
* Pijao: 5
* Córdoba: 3 
* Montenegro: 18
* Tebaida: 6                                    
Total: 90 estudiantes</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</si>
  <si>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</si>
  <si>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El MEN solicitó a las secretarias validar la eficiencia obtenida en el 2020, para esto, la secretaría envió a cada una de las 54 instituciones el archivo enviado por el MEN, la oficina de cobertura consolido la información y la envió el MEN. A la fecha se está en la espera de las cifras oficiales de deserción en la vigencia 2020.
La oficina de cobertura realiza seguimiento a las cancelaciones realizadas por las instituciones en el mes de noviembre ya que algunas de estas son tenidas en cuenta como desertores y en algunos casos no lo son.
Se migra la información registrada en el SIMPADE en la vigencia 2020 para que las instituciones inicien con la actualización de la información del estudiante.</t>
  </si>
  <si>
    <t>A la fecha no a llegado el reporte oficial de  reprobados por parte del MEN.</t>
  </si>
  <si>
    <t>La Secretaría de Educación Departamental a través del servicio educativo atiende a la comunidad étnica que demande el servicio, a través de un (1) programa de etno-educación con 4 etnoeducadores. Para el primer trimestre se atendieron población indigena: 414 y población afro y negritudes: 313.</t>
  </si>
  <si>
    <t xml:space="preserve">En el trimestre enero-marzo no se realizaron acciones para el cumplimiento de línea. </t>
  </si>
  <si>
    <t>Desde las 54 Instituciones Educativas se trabaja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</si>
  <si>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El plan de formación docente se encuentra en construcción donde se incluiran líneas de formación en educación inclusiva.</t>
  </si>
  <si>
    <t>Se contrató un profesional psicólogo para la detección de estudiantes con capacidades y/o talentos excepcionales con el objetivo de realizar inclusión a través de los ajustes razonables, adaptaciones curriculares en semilleros y así proyectarlos a su educación superior. Teniendo un reporte de 114 estudiantes con capacidades y/o talentos, ubicados en 45 IE del Departamento.</t>
  </si>
  <si>
    <t xml:space="preserve">Se comparte con directivos docentes y docentes a través de la circular 0497, las orientaciones para el uso  y apropiación de los textos  guias COME TO LIVE estregados a través  del proyecto  Quindío Biligüe  y competitivo. 
No obstante, fue una meta que se cumplió durante la vigencia 2015, en un convenio con la Universidad UTP de Pereira. </t>
  </si>
  <si>
    <t>Se continúa la formación de los docentes de preescolar en Bilinguismo como una actividad del proyecto Quindío Bilingüe y Competitivo.</t>
  </si>
  <si>
    <t>Las IE del departamento que atienden a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t>
  </si>
  <si>
    <t>Se cuenta con 54 gobiernos escolares operando en las instituciones educativas del departamento.</t>
  </si>
  <si>
    <t>Se continua de forma virtual fortaleciendo la red de educación inicial – preescolar.</t>
  </si>
  <si>
    <t>Se está en trámite de vinculación de una profesional a través de contrato de prestación de servicios para acompañar los procesos de construcción del Plan Departamental de Lectura, para aplicarse en las instituciones educativas adscritas a la Secretaría de Educación Departamental.</t>
  </si>
  <si>
    <t>El plan de formación docente se encuentra en construcción donde se incluirán líneas de formación en liderazgo y construcción de ciudadanía.</t>
  </si>
  <si>
    <t>Las instituciones educativas del departamento tienen incorporado en sus planes de estudio como proyecto pedagógico el tema de Paisaje Cultural Cafetero desde la Quindianidad.</t>
  </si>
  <si>
    <t>Apoyo técnico en el fomento organizativo de la Agricultura Campesina, Familiar y Comunitaria
Al momento del reporte con corte a MARZO, no se tiene aun notificación de acciones realizadas.</t>
  </si>
  <si>
    <t>Adquisición de bienes o servicios y/o Convenio de cofinanciación Alianzas productivas; para el Servicio de apoyo para el acceso a maquinaria y equipos.
Al momento del reporte con corte a MARZO, no se tiene aun notificación de acciones realizadas.</t>
  </si>
  <si>
    <t>Apoyo a la gestión para el acompañamiento productivo y empresarial.
Al momento del reporte con corte a MARZO, no se tiene aun notificación de acciones realizadas.</t>
  </si>
  <si>
    <t>Durante el trimestre informado no se realizaron acciones para esta estrategia propuesta.</t>
  </si>
  <si>
    <t xml:space="preserve">Durante el trimestre informado no se cuenta con reporte sobre el avance del programa. </t>
  </si>
  <si>
    <t xml:space="preserve">Desde la competencia de la Secretaría de Familia, se han realizado jornadas de prevención de la vulneración de derechos, en temas relacionados con el maltrato infantil y el abuso sexual de NNA en el territorio Quindiano.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</si>
  <si>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</si>
  <si>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 xml:space="preserve">El pasado 25 de febrero, se realizó la primera sesión del Comité Departamental del Sistema de Responsabilidad Penal para Adolescentes, realizando seguimiento al Plan de Acción, el cual tiene como propósito, asegurar la atención oportuna de los adolescentes y jóvenes infractores de la ley penal. </t>
  </si>
  <si>
    <t xml:space="preserve">De acuerdo al trabajo que se viene desarrollando en el CIETI departamental en el proceso de implementación del Plan de Acción de la vigencia 2021, se tienen registrados 10 municipios con CIETI en funcionamiento, trazando acciones de acompañamiento desde la Jefatura de Familia, el grupo EMPI del ICBF y el Ministerio del Trabajo, para el fortalecimiento de las capacidades técnicas de los territorios.  </t>
  </si>
  <si>
    <t xml:space="preserve">En el proceso de implementación del Plan Departamental de Desarrollo "Tu y Yo Somos Quindío 2020 - 2023", se están ejecutando jornadas de prevención del trabajo infantil con niños, niñas, adolescentes, padres de familia, cuidadores y operadores de diferentes entidades. </t>
  </si>
  <si>
    <t xml:space="preserve">Desde la Jefatura de Familia, se brindó apoyo al Ministerio del Trabajo para la elaboración del Plan de Acción del Comité Departamental de Erradicación del Trabajo Infantil, el cual fue aprobado durante la primera sesión y, en donde se concretaron las acciones que garanticen la operatividad y funcionamiento de esta instancia en el territorio Quindiano. </t>
  </si>
  <si>
    <t xml:space="preserve">Durante el primer trimestre, se solicitó a las alcaldías infomación referente al funcionamiento y operatividad de los hogares de paso en los territorios, con el fin de identificar la necesidad de corresponsabilidad y subsidiariedad del Ente Departamental. 
Así, se espera avanzar en la consolidación de la Red de Hogares de Paso en el territorio quindiano, durante la presente vigencia.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</si>
  <si>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t>
  </si>
  <si>
    <t xml:space="preserve">META FÍSICA PRIMER TRIMESTRE 2021 </t>
  </si>
  <si>
    <t xml:space="preserve">TOTAL DE METAS </t>
  </si>
  <si>
    <t>AVANCE META FÍSICA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</si>
</sst>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Tahoma"/>
      <family val="2"/>
    </font>
    <font>
      <b/>
      <sz val="11"/>
      <color theme="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11"/>
      <name val="Tahoma"/>
      <family val="2"/>
    </font>
  </fonts>
  <fills count="1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52">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0" xfId="0" applyFont="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2" fillId="2" borderId="1" xfId="0" applyFont="1" applyFill="1" applyBorder="1" applyAlignment="1">
      <alignment horizontal="righ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3" fontId="1" fillId="0" borderId="0" xfId="0" applyNumberFormat="1" applyFont="1" applyAlignment="1">
      <alignment vertical="center" wrapText="1"/>
    </xf>
    <xf numFmtId="3" fontId="1" fillId="0" borderId="0" xfId="0" applyNumberFormat="1" applyFont="1" applyFill="1" applyAlignment="1">
      <alignment vertical="center" wrapText="1"/>
    </xf>
    <xf numFmtId="3" fontId="1" fillId="0" borderId="1" xfId="0" applyNumberFormat="1" applyFont="1" applyFill="1" applyBorder="1" applyAlignment="1">
      <alignment vertical="center" wrapText="1"/>
    </xf>
    <xf numFmtId="3" fontId="1" fillId="0" borderId="1" xfId="0" applyNumberFormat="1" applyFont="1" applyBorder="1" applyAlignment="1">
      <alignment horizontal="justify" vertical="center" wrapText="1"/>
    </xf>
    <xf numFmtId="3" fontId="1" fillId="0" borderId="1" xfId="0" applyNumberFormat="1" applyFont="1" applyBorder="1" applyAlignment="1">
      <alignment vertical="center" wrapText="1"/>
    </xf>
    <xf numFmtId="3" fontId="1" fillId="0" borderId="1" xfId="0" applyNumberFormat="1" applyFont="1" applyBorder="1" applyAlignment="1">
      <alignment horizontal="right" vertical="center" wrapText="1"/>
    </xf>
    <xf numFmtId="2" fontId="1" fillId="0" borderId="1" xfId="0" applyNumberFormat="1" applyFont="1" applyBorder="1" applyAlignment="1">
      <alignment horizontal="right" vertical="center" wrapText="1"/>
    </xf>
    <xf numFmtId="0" fontId="4" fillId="0" borderId="0" xfId="0" applyFont="1"/>
    <xf numFmtId="3" fontId="0" fillId="0" borderId="0" xfId="0" applyNumberFormat="1" applyBorder="1"/>
    <xf numFmtId="0" fontId="9" fillId="0" borderId="0" xfId="0" applyFont="1"/>
    <xf numFmtId="0" fontId="10" fillId="9" borderId="3"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1" fillId="0" borderId="16" xfId="0" applyFont="1" applyFill="1" applyBorder="1" applyAlignment="1">
      <alignment horizontal="center" vertical="center" textRotation="90"/>
    </xf>
    <xf numFmtId="0" fontId="11" fillId="0"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2" fillId="4"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7" borderId="1" xfId="1"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0" fontId="12" fillId="11" borderId="13" xfId="1" applyNumberFormat="1" applyFont="1" applyFill="1" applyBorder="1" applyAlignment="1">
      <alignment horizontal="center" vertical="center" wrapText="1"/>
    </xf>
    <xf numFmtId="0" fontId="11" fillId="0" borderId="17" xfId="0" applyFont="1" applyFill="1" applyBorder="1" applyAlignment="1">
      <alignment horizontal="center" vertical="center" textRotation="90"/>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8" xfId="0" applyFont="1" applyFill="1" applyBorder="1" applyAlignment="1">
      <alignment horizontal="center" vertical="center" textRotation="90"/>
    </xf>
    <xf numFmtId="0" fontId="11" fillId="0" borderId="3" xfId="0" applyFont="1" applyFill="1" applyBorder="1" applyAlignment="1">
      <alignment horizontal="center" vertical="center" wrapText="1"/>
    </xf>
    <xf numFmtId="0" fontId="11" fillId="0" borderId="5" xfId="0" applyFont="1" applyFill="1" applyBorder="1" applyAlignment="1">
      <alignment horizontal="justify" vertical="center" wrapText="1"/>
    </xf>
    <xf numFmtId="0" fontId="12" fillId="4" borderId="3" xfId="0" applyFont="1" applyFill="1" applyBorder="1" applyAlignment="1">
      <alignment horizontal="center" vertical="center" wrapText="1"/>
    </xf>
    <xf numFmtId="0" fontId="12" fillId="10" borderId="3" xfId="0" applyFont="1" applyFill="1" applyBorder="1" applyAlignment="1">
      <alignment horizontal="center" vertical="center" wrapText="1"/>
    </xf>
    <xf numFmtId="3" fontId="12" fillId="6" borderId="3" xfId="0" applyNumberFormat="1" applyFont="1" applyFill="1" applyBorder="1" applyAlignment="1">
      <alignment horizontal="center" vertical="center" wrapText="1"/>
    </xf>
    <xf numFmtId="0" fontId="12" fillId="7" borderId="3" xfId="1" applyNumberFormat="1" applyFont="1" applyFill="1" applyBorder="1" applyAlignment="1">
      <alignment horizontal="center" vertical="center" wrapText="1"/>
    </xf>
    <xf numFmtId="3" fontId="12" fillId="5" borderId="3" xfId="0" applyNumberFormat="1" applyFont="1" applyFill="1" applyBorder="1" applyAlignment="1">
      <alignment horizontal="center" vertical="center" wrapText="1"/>
    </xf>
    <xf numFmtId="0" fontId="12" fillId="11" borderId="15"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0" borderId="0" xfId="0" applyFont="1" applyFill="1" applyBorder="1" applyAlignment="1">
      <alignment vertical="center" textRotation="90" wrapText="1"/>
    </xf>
    <xf numFmtId="0" fontId="0" fillId="0" borderId="0" xfId="0" applyBorder="1"/>
    <xf numFmtId="3" fontId="11" fillId="7"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3" fontId="13" fillId="0" borderId="1" xfId="0" applyNumberFormat="1" applyFont="1" applyFill="1" applyBorder="1" applyAlignment="1">
      <alignment horizontal="right" vertical="center" wrapText="1"/>
    </xf>
    <xf numFmtId="9" fontId="13" fillId="0" borderId="1" xfId="0" applyNumberFormat="1" applyFont="1" applyFill="1" applyBorder="1" applyAlignment="1">
      <alignment horizontal="right" vertical="center" wrapText="1"/>
    </xf>
    <xf numFmtId="9" fontId="13" fillId="0" borderId="1" xfId="0" applyNumberFormat="1" applyFont="1" applyFill="1" applyBorder="1" applyAlignment="1">
      <alignment vertical="center" wrapText="1"/>
    </xf>
    <xf numFmtId="0" fontId="13" fillId="0" borderId="0" xfId="0" applyFont="1" applyFill="1" applyAlignment="1">
      <alignment vertical="center" wrapText="1"/>
    </xf>
    <xf numFmtId="0" fontId="13" fillId="0" borderId="4"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1" xfId="0" applyNumberFormat="1" applyFont="1" applyBorder="1" applyAlignment="1">
      <alignment horizontal="left" vertical="center" wrapText="1" indent="7"/>
    </xf>
    <xf numFmtId="2" fontId="1" fillId="0" borderId="1" xfId="0" applyNumberFormat="1" applyFont="1" applyFill="1" applyBorder="1" applyAlignment="1">
      <alignment horizontal="right" vertical="center" wrapText="1"/>
    </xf>
    <xf numFmtId="1" fontId="1" fillId="0" borderId="1" xfId="0" applyNumberFormat="1" applyFont="1" applyBorder="1" applyAlignment="1">
      <alignment horizontal="right" vertical="center" wrapText="1"/>
    </xf>
    <xf numFmtId="0" fontId="13" fillId="0" borderId="1"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3" fillId="0" borderId="3"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3" fontId="13" fillId="0" borderId="3" xfId="0" applyNumberFormat="1" applyFont="1" applyFill="1" applyBorder="1" applyAlignment="1">
      <alignment horizontal="right" vertical="center" wrapText="1"/>
    </xf>
    <xf numFmtId="3" fontId="13" fillId="0" borderId="4" xfId="0" applyNumberFormat="1" applyFont="1" applyFill="1" applyBorder="1" applyAlignment="1">
      <alignment horizontal="right" vertical="center" wrapText="1"/>
    </xf>
    <xf numFmtId="2" fontId="1" fillId="0" borderId="3"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9" fontId="13" fillId="0" borderId="3" xfId="0" applyNumberFormat="1" applyFont="1" applyFill="1" applyBorder="1" applyAlignment="1">
      <alignment horizontal="righ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3" fillId="0" borderId="5" xfId="0" applyFont="1" applyFill="1" applyBorder="1" applyAlignment="1">
      <alignment horizontal="right" vertical="center" wrapText="1"/>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5" xfId="0" applyFont="1" applyBorder="1" applyAlignment="1">
      <alignment horizontal="right" vertical="center" wrapText="1"/>
    </xf>
    <xf numFmtId="0" fontId="1" fillId="0" borderId="1" xfId="0" applyFont="1" applyFill="1" applyBorder="1" applyAlignment="1">
      <alignment horizontal="justify"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0" borderId="3" xfId="0" applyNumberFormat="1" applyFont="1" applyFill="1" applyBorder="1" applyAlignment="1">
      <alignment horizontal="justify" vertical="center" wrapText="1"/>
    </xf>
    <xf numFmtId="0" fontId="1" fillId="0" borderId="5" xfId="0" applyNumberFormat="1" applyFont="1" applyFill="1" applyBorder="1" applyAlignment="1">
      <alignment horizontal="justify" vertical="center" wrapText="1"/>
    </xf>
    <xf numFmtId="0" fontId="1" fillId="0" borderId="4" xfId="0" applyNumberFormat="1" applyFont="1" applyFill="1" applyBorder="1" applyAlignment="1">
      <alignment horizontal="justify"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1" fillId="0" borderId="3"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0" fontId="1" fillId="0" borderId="5" xfId="0" applyFont="1" applyBorder="1" applyAlignment="1">
      <alignment horizontal="center" vertical="center" wrapText="1"/>
    </xf>
    <xf numFmtId="10" fontId="13" fillId="0" borderId="3" xfId="0" applyNumberFormat="1" applyFont="1" applyFill="1" applyBorder="1" applyAlignment="1">
      <alignment horizontal="right" vertical="center" wrapText="1"/>
    </xf>
    <xf numFmtId="10" fontId="13" fillId="0" borderId="4" xfId="0" applyNumberFormat="1" applyFont="1" applyFill="1" applyBorder="1" applyAlignment="1">
      <alignment horizontal="right" vertical="center" wrapText="1"/>
    </xf>
    <xf numFmtId="0" fontId="5" fillId="11" borderId="19" xfId="0" applyFont="1" applyFill="1" applyBorder="1" applyAlignment="1">
      <alignment horizontal="right" vertical="center" wrapText="1"/>
    </xf>
    <xf numFmtId="0" fontId="5" fillId="11" borderId="6" xfId="0" applyFont="1" applyFill="1" applyBorder="1" applyAlignment="1">
      <alignment horizontal="right" vertical="center" wrapText="1"/>
    </xf>
    <xf numFmtId="0" fontId="5" fillId="11" borderId="7" xfId="0" applyFont="1" applyFill="1" applyBorder="1" applyAlignment="1">
      <alignment horizontal="right"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8" borderId="11"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3" xfId="0" applyFont="1" applyFill="1" applyBorder="1" applyAlignment="1">
      <alignment horizontal="center" vertical="center" wrapText="1"/>
    </xf>
  </cellXfs>
  <cellStyles count="2">
    <cellStyle name="Normal" xfId="0" builtinId="0"/>
    <cellStyle name="Porcentaje" xfId="1" builtinId="5"/>
  </cellStyles>
  <dxfs count="276">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PAORAMA GENERAL</a:t>
            </a:r>
            <a:r>
              <a:rPr lang="en-US" baseline="0"/>
              <a:t> TRIMESTRE I -</a:t>
            </a:r>
            <a:r>
              <a:rPr lang="en-US"/>
              <a:t> 2021</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E80-4730-A6C4-250CFCA728A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18B-4A06-A88B-A5F42E74C47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E80-4730-A6C4-250CFCA728A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E80-4730-A6C4-250CFCA728A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AE80-4730-A6C4-250CFCA728A3}"/>
              </c:ext>
            </c:extLst>
          </c:dPt>
          <c:dLbls>
            <c:spPr>
              <a:noFill/>
              <a:ln>
                <a:noFill/>
              </a:ln>
              <a:effectLst/>
            </c:spPr>
            <c:txPr>
              <a:bodyPr rot="0" spcFirstLastPara="1" vertOverflow="ellipsis" vert="horz" wrap="square" lIns="38100" tIns="19050" rIns="38100" bIns="19050" anchor="ctr" anchorCtr="1">
                <a:spAutoFit/>
              </a:bodyPr>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67</c:v>
                </c:pt>
                <c:pt idx="1">
                  <c:v>6</c:v>
                </c:pt>
                <c:pt idx="2" formatCode="#,##0">
                  <c:v>0</c:v>
                </c:pt>
                <c:pt idx="3" formatCode="#,##0">
                  <c:v>3</c:v>
                </c:pt>
                <c:pt idx="4" formatCode="#,##0">
                  <c:v>40</c:v>
                </c:pt>
              </c:numCache>
            </c:numRef>
          </c:val>
          <c:extLst>
            <c:ext xmlns:c16="http://schemas.microsoft.com/office/drawing/2014/chart" uri="{C3380CC4-5D6E-409C-BE32-E72D297353CC}">
              <c16:uniqueId val="{00000000-AE80-4730-A6C4-250CFCA728A3}"/>
            </c:ext>
          </c:extLst>
        </c:ser>
        <c:dLbls>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lang="es-CO"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EXISTENCIA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0DA1-4EF0-9694-FB7978E00D3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6FB8-4642-9DFF-9952B1E0730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6FB8-4642-9DFF-9952B1E0730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6FB8-4642-9DFF-9952B1E0730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0DA1-4EF0-9694-FB7978E00D38}"/>
              </c:ext>
            </c:extLst>
          </c:dPt>
          <c:dLbls>
            <c:dLbl>
              <c:idx val="0"/>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DA1-4EF0-9694-FB7978E00D38}"/>
                </c:ext>
              </c:extLst>
            </c:dLbl>
            <c:dLbl>
              <c:idx val="4"/>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0DA1-4EF0-9694-FB7978E00D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13</c:v>
                </c:pt>
                <c:pt idx="1">
                  <c:v>1</c:v>
                </c:pt>
                <c:pt idx="2" formatCode="#,##0">
                  <c:v>0</c:v>
                </c:pt>
                <c:pt idx="3">
                  <c:v>1</c:v>
                </c:pt>
                <c:pt idx="4" formatCode="#,##0">
                  <c:v>8</c:v>
                </c:pt>
              </c:numCache>
            </c:numRef>
          </c:val>
          <c:extLst>
            <c:ext xmlns:c16="http://schemas.microsoft.com/office/drawing/2014/chart" uri="{C3380CC4-5D6E-409C-BE32-E72D297353CC}">
              <c16:uniqueId val="{00000000-0DA1-4EF0-9694-FB7978E00D38}"/>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DESARROLLO</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8EFE-4D60-B206-C1CD26A9478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D4E-40DD-8E3B-3F4BFEFD8552}"/>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8EFE-4D60-B206-C1CD26A94786}"/>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8EFE-4D60-B206-C1CD26A94786}"/>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8EFE-4D60-B206-C1CD26A94786}"/>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38</c:v>
                </c:pt>
                <c:pt idx="1">
                  <c:v>2</c:v>
                </c:pt>
                <c:pt idx="2" formatCode="#,##0">
                  <c:v>0</c:v>
                </c:pt>
                <c:pt idx="3">
                  <c:v>2</c:v>
                </c:pt>
                <c:pt idx="4" formatCode="#,##0">
                  <c:v>15</c:v>
                </c:pt>
              </c:numCache>
            </c:numRef>
          </c:val>
          <c:extLst>
            <c:ext xmlns:c16="http://schemas.microsoft.com/office/drawing/2014/chart" uri="{C3380CC4-5D6E-409C-BE32-E72D297353CC}">
              <c16:uniqueId val="{00000000-8EFE-4D60-B206-C1CD26A94786}"/>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500" b="0"/>
              <a:t>CIUDADANÍA</a:t>
            </a:r>
          </a:p>
        </c:rich>
      </c:tx>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B5CB-47BF-AE76-FB90839B5CD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B82-4864-871C-DF0BED7EB55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5CB-47BF-AE76-FB90839B5CD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B82-4864-871C-DF0BED7EB55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B5CB-47BF-AE76-FB90839B5CDA}"/>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5</c:v>
                </c:pt>
                <c:pt idx="1">
                  <c:v>1</c:v>
                </c:pt>
                <c:pt idx="4" formatCode="#,##0">
                  <c:v>7</c:v>
                </c:pt>
              </c:numCache>
            </c:numRef>
          </c:val>
          <c:extLst>
            <c:ext xmlns:c16="http://schemas.microsoft.com/office/drawing/2014/chart" uri="{C3380CC4-5D6E-409C-BE32-E72D297353CC}">
              <c16:uniqueId val="{00000000-B5CB-47BF-AE76-FB90839B5CD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PROTECCIÓN</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2A1E-4D3C-BEED-EF118DFE6EA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949-4C6C-8E15-3B29A2140B6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949-4C6C-8E15-3B29A2140B60}"/>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A949-4C6C-8E15-3B29A2140B6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A1E-4D3C-BEED-EF118DFE6EA5}"/>
              </c:ext>
            </c:extLst>
          </c:dPt>
          <c:dLbls>
            <c:spPr>
              <a:noFill/>
              <a:ln>
                <a:noFill/>
              </a:ln>
              <a:effectLst/>
            </c:spPr>
            <c:txPr>
              <a:bodyPr rot="0" spcFirstLastPara="1" vertOverflow="ellipsis" vert="horz" wrap="square" lIns="38100" tIns="19050" rIns="38100" bIns="19050" anchor="ctr" anchorCtr="1">
                <a:spAutoFit/>
              </a:bodyPr>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11</c:v>
                </c:pt>
                <c:pt idx="1">
                  <c:v>2</c:v>
                </c:pt>
                <c:pt idx="4" formatCode="#,##0">
                  <c:v>10</c:v>
                </c:pt>
              </c:numCache>
            </c:numRef>
          </c:val>
          <c:extLst>
            <c:ext xmlns:c16="http://schemas.microsoft.com/office/drawing/2014/chart" uri="{C3380CC4-5D6E-409C-BE32-E72D297353CC}">
              <c16:uniqueId val="{00000000-2A1E-4D3C-BEED-EF118DFE6EA5}"/>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102396</xdr:colOff>
      <xdr:row>1</xdr:row>
      <xdr:rowOff>71437</xdr:rowOff>
    </xdr:from>
    <xdr:to>
      <xdr:col>1</xdr:col>
      <xdr:colOff>452438</xdr:colOff>
      <xdr:row>1</xdr:row>
      <xdr:rowOff>631030</xdr:rowOff>
    </xdr:to>
    <xdr:pic>
      <xdr:nvPicPr>
        <xdr:cNvPr id="2" name="Imagen 1" descr="C:\Users\AUXPLANEACION03\Desktop\Gobernacion_del_quindi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96" y="273843"/>
          <a:ext cx="350042" cy="559593"/>
        </a:xfrm>
        <a:prstGeom prst="rect">
          <a:avLst/>
        </a:prstGeom>
        <a:noFill/>
        <a:ln>
          <a:noFill/>
        </a:ln>
      </xdr:spPr>
    </xdr:pic>
    <xdr:clientData/>
  </xdr:twoCellAnchor>
  <xdr:twoCellAnchor editAs="oneCell">
    <xdr:from>
      <xdr:col>9</xdr:col>
      <xdr:colOff>154781</xdr:colOff>
      <xdr:row>1</xdr:row>
      <xdr:rowOff>107156</xdr:rowOff>
    </xdr:from>
    <xdr:to>
      <xdr:col>9</xdr:col>
      <xdr:colOff>676275</xdr:colOff>
      <xdr:row>1</xdr:row>
      <xdr:rowOff>547688</xdr:rowOff>
    </xdr:to>
    <xdr:pic>
      <xdr:nvPicPr>
        <xdr:cNvPr id="3" name="Imagen 2" descr="C:\Users\AUXPLANEACION03\Desktop\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8875" y="309562"/>
          <a:ext cx="521494" cy="440532"/>
        </a:xfrm>
        <a:prstGeom prst="rect">
          <a:avLst/>
        </a:prstGeom>
        <a:noFill/>
        <a:ln>
          <a:noFill/>
        </a:ln>
      </xdr:spPr>
    </xdr:pic>
    <xdr:clientData/>
  </xdr:twoCellAnchor>
  <xdr:twoCellAnchor>
    <xdr:from>
      <xdr:col>10</xdr:col>
      <xdr:colOff>704850</xdr:colOff>
      <xdr:row>4</xdr:row>
      <xdr:rowOff>47624</xdr:rowOff>
    </xdr:from>
    <xdr:to>
      <xdr:col>16</xdr:col>
      <xdr:colOff>247650</xdr:colOff>
      <xdr:row>7</xdr:row>
      <xdr:rowOff>395287</xdr:rowOff>
    </xdr:to>
    <xdr:graphicFrame macro="">
      <xdr:nvGraphicFramePr>
        <xdr:cNvPr id="12" name="Gráfico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457200</xdr:colOff>
      <xdr:row>9</xdr:row>
      <xdr:rowOff>161925</xdr:rowOff>
    </xdr:from>
    <xdr:to>
      <xdr:col>4</xdr:col>
      <xdr:colOff>333375</xdr:colOff>
      <xdr:row>21</xdr:row>
      <xdr:rowOff>147638</xdr:rowOff>
    </xdr:to>
    <xdr:graphicFrame macro="">
      <xdr:nvGraphicFramePr>
        <xdr:cNvPr id="13" name="Gráfico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104775</xdr:colOff>
      <xdr:row>9</xdr:row>
      <xdr:rowOff>190500</xdr:rowOff>
    </xdr:from>
    <xdr:to>
      <xdr:col>12</xdr:col>
      <xdr:colOff>95250</xdr:colOff>
      <xdr:row>23</xdr:row>
      <xdr:rowOff>138113</xdr:rowOff>
    </xdr:to>
    <xdr:graphicFrame macro="">
      <xdr:nvGraphicFramePr>
        <xdr:cNvPr id="14" name="Gráfico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276224</xdr:colOff>
      <xdr:row>24</xdr:row>
      <xdr:rowOff>104774</xdr:rowOff>
    </xdr:from>
    <xdr:to>
      <xdr:col>4</xdr:col>
      <xdr:colOff>123824</xdr:colOff>
      <xdr:row>37</xdr:row>
      <xdr:rowOff>176212</xdr:rowOff>
    </xdr:to>
    <xdr:graphicFrame macro="">
      <xdr:nvGraphicFramePr>
        <xdr:cNvPr id="15" name="Gráfico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114300</xdr:colOff>
      <xdr:row>24</xdr:row>
      <xdr:rowOff>123824</xdr:rowOff>
    </xdr:from>
    <xdr:to>
      <xdr:col>11</xdr:col>
      <xdr:colOff>647700</xdr:colOff>
      <xdr:row>37</xdr:row>
      <xdr:rowOff>100012</xdr:rowOff>
    </xdr:to>
    <xdr:graphicFrame macro="">
      <xdr:nvGraphicFramePr>
        <xdr:cNvPr id="16" name="Gráfico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43"/>
  <sheetViews>
    <sheetView tabSelected="1" zoomScale="70" zoomScaleNormal="70" workbookViewId="0">
      <selection activeCell="P8" sqref="P8"/>
    </sheetView>
  </sheetViews>
  <sheetFormatPr baseColWidth="10" defaultColWidth="9.140625" defaultRowHeight="14.25"/>
  <cols>
    <col min="1" max="3" width="17.140625" style="1" customWidth="1"/>
    <col min="4" max="6" width="7.140625" style="3" customWidth="1"/>
    <col min="7" max="8" width="31.42578125" style="2" customWidth="1"/>
    <col min="9" max="12" width="21.42578125" style="1" customWidth="1"/>
    <col min="13" max="13" width="31.42578125" style="1" customWidth="1"/>
    <col min="14" max="14" width="21.42578125" style="1" customWidth="1"/>
    <col min="15" max="15" width="31.42578125" style="1" customWidth="1"/>
    <col min="16" max="16" width="17.140625" style="1" customWidth="1"/>
    <col min="17" max="18" width="17.85546875" style="1" customWidth="1"/>
    <col min="19" max="19" width="15.42578125" style="1" customWidth="1"/>
    <col min="20" max="21" width="19.85546875" style="25" customWidth="1"/>
    <col min="22" max="22" width="83.28515625" style="1" customWidth="1"/>
    <col min="23" max="16384" width="9.140625" style="1"/>
  </cols>
  <sheetData>
    <row r="1" spans="1:22">
      <c r="G1" s="3"/>
      <c r="H1" s="3"/>
    </row>
    <row r="3" spans="1:22" ht="27.6" customHeight="1">
      <c r="A3" s="9" t="s">
        <v>37</v>
      </c>
      <c r="B3" s="90" t="s">
        <v>38</v>
      </c>
      <c r="C3" s="91"/>
      <c r="D3" s="91"/>
      <c r="E3" s="91"/>
      <c r="F3" s="91"/>
      <c r="G3" s="91"/>
      <c r="H3" s="92"/>
    </row>
    <row r="4" spans="1:22" s="8" customFormat="1">
      <c r="A4" s="6"/>
      <c r="B4" s="6"/>
      <c r="C4" s="6"/>
      <c r="D4" s="7"/>
      <c r="E4" s="7"/>
      <c r="F4" s="7"/>
      <c r="G4" s="7"/>
      <c r="H4" s="7"/>
      <c r="T4" s="26"/>
      <c r="U4" s="26"/>
    </row>
    <row r="5" spans="1:22" ht="14.45" customHeight="1">
      <c r="J5" s="135" t="s">
        <v>28</v>
      </c>
      <c r="K5" s="135"/>
      <c r="L5" s="135"/>
      <c r="M5" s="135"/>
      <c r="N5" s="135"/>
      <c r="O5" s="135"/>
      <c r="P5" s="135"/>
      <c r="Q5" s="130" t="s">
        <v>425</v>
      </c>
      <c r="R5" s="131"/>
      <c r="S5" s="132"/>
      <c r="T5" s="130" t="s">
        <v>216</v>
      </c>
      <c r="U5" s="131"/>
      <c r="V5" s="124" t="s">
        <v>29</v>
      </c>
    </row>
    <row r="6" spans="1:22" ht="62.25" customHeight="1">
      <c r="A6" s="119" t="s">
        <v>24</v>
      </c>
      <c r="B6" s="119" t="s">
        <v>215</v>
      </c>
      <c r="C6" s="119" t="s">
        <v>25</v>
      </c>
      <c r="D6" s="96" t="s">
        <v>200</v>
      </c>
      <c r="E6" s="97"/>
      <c r="F6" s="98"/>
      <c r="G6" s="119" t="s">
        <v>2</v>
      </c>
      <c r="H6" s="119" t="s">
        <v>3</v>
      </c>
      <c r="I6" s="119" t="s">
        <v>26</v>
      </c>
      <c r="J6" s="119" t="s">
        <v>30</v>
      </c>
      <c r="K6" s="119" t="s">
        <v>31</v>
      </c>
      <c r="L6" s="119" t="s">
        <v>32</v>
      </c>
      <c r="M6" s="119" t="s">
        <v>34</v>
      </c>
      <c r="N6" s="119" t="s">
        <v>35</v>
      </c>
      <c r="O6" s="119" t="s">
        <v>33</v>
      </c>
      <c r="P6" s="119" t="s">
        <v>36</v>
      </c>
      <c r="Q6" s="124" t="s">
        <v>217</v>
      </c>
      <c r="R6" s="124" t="s">
        <v>218</v>
      </c>
      <c r="S6" s="124" t="s">
        <v>219</v>
      </c>
      <c r="T6" s="133" t="s">
        <v>217</v>
      </c>
      <c r="U6" s="133" t="s">
        <v>218</v>
      </c>
      <c r="V6" s="125"/>
    </row>
    <row r="7" spans="1:22">
      <c r="A7" s="120"/>
      <c r="B7" s="120"/>
      <c r="C7" s="120"/>
      <c r="D7" s="15" t="s">
        <v>201</v>
      </c>
      <c r="E7" s="15" t="s">
        <v>202</v>
      </c>
      <c r="F7" s="15" t="s">
        <v>203</v>
      </c>
      <c r="G7" s="120"/>
      <c r="H7" s="120"/>
      <c r="I7" s="120"/>
      <c r="J7" s="120"/>
      <c r="K7" s="120"/>
      <c r="L7" s="120"/>
      <c r="M7" s="120"/>
      <c r="N7" s="120"/>
      <c r="O7" s="120"/>
      <c r="P7" s="120"/>
      <c r="Q7" s="126"/>
      <c r="R7" s="126"/>
      <c r="S7" s="126"/>
      <c r="T7" s="134"/>
      <c r="U7" s="134"/>
      <c r="V7" s="126"/>
    </row>
    <row r="8" spans="1:22" s="8" customFormat="1" ht="120" customHeight="1">
      <c r="A8" s="93" t="s">
        <v>27</v>
      </c>
      <c r="B8" s="127" t="s">
        <v>356</v>
      </c>
      <c r="C8" s="127" t="s">
        <v>220</v>
      </c>
      <c r="D8" s="11" t="s">
        <v>204</v>
      </c>
      <c r="E8" s="11" t="s">
        <v>204</v>
      </c>
      <c r="F8" s="11"/>
      <c r="G8" s="10" t="s">
        <v>1</v>
      </c>
      <c r="H8" s="85" t="s">
        <v>0</v>
      </c>
      <c r="I8" s="11" t="s">
        <v>249</v>
      </c>
      <c r="J8" s="10"/>
      <c r="K8" s="10"/>
      <c r="L8" s="70">
        <v>1905021</v>
      </c>
      <c r="M8" s="68" t="s">
        <v>47</v>
      </c>
      <c r="N8" s="70"/>
      <c r="O8" s="68"/>
      <c r="P8" s="70"/>
      <c r="Q8" s="70">
        <v>14</v>
      </c>
      <c r="R8" s="70">
        <v>11</v>
      </c>
      <c r="S8" s="87">
        <f t="shared" ref="S8:S17" si="0">(R8/Q8)*100</f>
        <v>78.571428571428569</v>
      </c>
      <c r="T8" s="27">
        <v>5069000</v>
      </c>
      <c r="U8" s="27">
        <v>5069000</v>
      </c>
      <c r="V8" s="68" t="s">
        <v>378</v>
      </c>
    </row>
    <row r="9" spans="1:22" s="8" customFormat="1" ht="114">
      <c r="A9" s="95"/>
      <c r="B9" s="128"/>
      <c r="C9" s="128"/>
      <c r="D9" s="11" t="s">
        <v>204</v>
      </c>
      <c r="E9" s="11"/>
      <c r="F9" s="11"/>
      <c r="G9" s="10" t="s">
        <v>4</v>
      </c>
      <c r="H9" s="85" t="s">
        <v>346</v>
      </c>
      <c r="I9" s="11" t="s">
        <v>249</v>
      </c>
      <c r="J9" s="10"/>
      <c r="K9" s="10"/>
      <c r="L9" s="70">
        <v>1905021</v>
      </c>
      <c r="M9" s="68" t="s">
        <v>47</v>
      </c>
      <c r="N9" s="70"/>
      <c r="O9" s="68"/>
      <c r="P9" s="70"/>
      <c r="Q9" s="70">
        <v>14</v>
      </c>
      <c r="R9" s="70">
        <v>0</v>
      </c>
      <c r="S9" s="16">
        <f t="shared" si="0"/>
        <v>0</v>
      </c>
      <c r="T9" s="27">
        <v>0</v>
      </c>
      <c r="U9" s="27">
        <v>0</v>
      </c>
      <c r="V9" s="68" t="s">
        <v>379</v>
      </c>
    </row>
    <row r="10" spans="1:22" s="8" customFormat="1" ht="148.9" customHeight="1">
      <c r="A10" s="95"/>
      <c r="B10" s="128"/>
      <c r="C10" s="128"/>
      <c r="D10" s="11"/>
      <c r="E10" s="11" t="s">
        <v>204</v>
      </c>
      <c r="F10" s="11" t="s">
        <v>204</v>
      </c>
      <c r="G10" s="10" t="s">
        <v>351</v>
      </c>
      <c r="H10" s="85" t="s">
        <v>48</v>
      </c>
      <c r="I10" s="11" t="s">
        <v>249</v>
      </c>
      <c r="J10" s="10"/>
      <c r="K10" s="10"/>
      <c r="L10" s="70">
        <v>1905021</v>
      </c>
      <c r="M10" s="68" t="s">
        <v>47</v>
      </c>
      <c r="N10" s="70"/>
      <c r="O10" s="68"/>
      <c r="P10" s="70"/>
      <c r="Q10" s="70">
        <v>12</v>
      </c>
      <c r="R10" s="70">
        <v>12</v>
      </c>
      <c r="S10" s="16">
        <f t="shared" si="0"/>
        <v>100</v>
      </c>
      <c r="T10" s="27">
        <v>5069000</v>
      </c>
      <c r="U10" s="27">
        <v>5069000</v>
      </c>
      <c r="V10" s="68" t="s">
        <v>380</v>
      </c>
    </row>
    <row r="11" spans="1:22" s="8" customFormat="1" ht="128.25">
      <c r="A11" s="95"/>
      <c r="B11" s="128"/>
      <c r="C11" s="128"/>
      <c r="D11" s="11" t="s">
        <v>204</v>
      </c>
      <c r="E11" s="11"/>
      <c r="F11" s="11"/>
      <c r="G11" s="123" t="s">
        <v>7</v>
      </c>
      <c r="H11" s="85" t="s">
        <v>5</v>
      </c>
      <c r="I11" s="11" t="s">
        <v>249</v>
      </c>
      <c r="J11" s="10"/>
      <c r="K11" s="10"/>
      <c r="L11" s="70"/>
      <c r="M11" s="68"/>
      <c r="N11" s="70"/>
      <c r="O11" s="68"/>
      <c r="P11" s="70"/>
      <c r="Q11" s="70">
        <v>12</v>
      </c>
      <c r="R11" s="70">
        <v>12</v>
      </c>
      <c r="S11" s="16">
        <f t="shared" si="0"/>
        <v>100</v>
      </c>
      <c r="T11" s="27">
        <v>5069000</v>
      </c>
      <c r="U11" s="27">
        <v>5069000</v>
      </c>
      <c r="V11" s="68" t="s">
        <v>381</v>
      </c>
    </row>
    <row r="12" spans="1:22" s="8" customFormat="1" ht="128.25">
      <c r="A12" s="95"/>
      <c r="B12" s="128"/>
      <c r="C12" s="128"/>
      <c r="D12" s="11" t="s">
        <v>204</v>
      </c>
      <c r="E12" s="11"/>
      <c r="F12" s="11"/>
      <c r="G12" s="123"/>
      <c r="H12" s="85" t="s">
        <v>6</v>
      </c>
      <c r="I12" s="11" t="s">
        <v>249</v>
      </c>
      <c r="J12" s="10"/>
      <c r="K12" s="10"/>
      <c r="L12" s="70">
        <v>1905031</v>
      </c>
      <c r="M12" s="68" t="s">
        <v>49</v>
      </c>
      <c r="N12" s="70"/>
      <c r="O12" s="68"/>
      <c r="P12" s="70"/>
      <c r="Q12" s="70">
        <v>1</v>
      </c>
      <c r="R12" s="70">
        <v>1</v>
      </c>
      <c r="S12" s="16">
        <f t="shared" si="0"/>
        <v>100</v>
      </c>
      <c r="T12" s="27">
        <v>0</v>
      </c>
      <c r="U12" s="27">
        <v>0</v>
      </c>
      <c r="V12" s="80" t="s">
        <v>383</v>
      </c>
    </row>
    <row r="13" spans="1:22" s="8" customFormat="1" ht="87" customHeight="1">
      <c r="A13" s="95"/>
      <c r="B13" s="128"/>
      <c r="C13" s="128"/>
      <c r="D13" s="11" t="s">
        <v>204</v>
      </c>
      <c r="E13" s="11"/>
      <c r="F13" s="11"/>
      <c r="G13" s="113" t="s">
        <v>352</v>
      </c>
      <c r="H13" s="85" t="s">
        <v>56</v>
      </c>
      <c r="I13" s="11" t="s">
        <v>57</v>
      </c>
      <c r="J13" s="24" t="s">
        <v>267</v>
      </c>
      <c r="K13" s="16">
        <v>4</v>
      </c>
      <c r="L13" s="70">
        <v>1702017</v>
      </c>
      <c r="M13" s="68" t="s">
        <v>273</v>
      </c>
      <c r="N13" s="70">
        <v>170201700</v>
      </c>
      <c r="O13" s="68" t="s">
        <v>274</v>
      </c>
      <c r="P13" s="70">
        <v>2500</v>
      </c>
      <c r="Q13" s="70">
        <v>12</v>
      </c>
      <c r="R13" s="70">
        <v>0</v>
      </c>
      <c r="S13" s="16">
        <f t="shared" si="0"/>
        <v>0</v>
      </c>
      <c r="T13" s="27">
        <v>130000000</v>
      </c>
      <c r="U13" s="27">
        <v>0</v>
      </c>
      <c r="V13" s="68" t="s">
        <v>410</v>
      </c>
    </row>
    <row r="14" spans="1:22" s="8" customFormat="1" ht="71.25">
      <c r="A14" s="95"/>
      <c r="B14" s="128"/>
      <c r="C14" s="128"/>
      <c r="D14" s="11" t="s">
        <v>204</v>
      </c>
      <c r="E14" s="11"/>
      <c r="F14" s="11"/>
      <c r="G14" s="115"/>
      <c r="H14" s="85" t="s">
        <v>58</v>
      </c>
      <c r="I14" s="11" t="s">
        <v>57</v>
      </c>
      <c r="J14" s="24" t="s">
        <v>267</v>
      </c>
      <c r="K14" s="16">
        <v>4</v>
      </c>
      <c r="L14" s="70">
        <v>1702017</v>
      </c>
      <c r="M14" s="68" t="s">
        <v>273</v>
      </c>
      <c r="N14" s="70">
        <v>170201700</v>
      </c>
      <c r="O14" s="68" t="s">
        <v>274</v>
      </c>
      <c r="P14" s="70">
        <v>2500</v>
      </c>
      <c r="Q14" s="70">
        <v>2</v>
      </c>
      <c r="R14" s="70">
        <v>0</v>
      </c>
      <c r="S14" s="16">
        <f t="shared" si="0"/>
        <v>0</v>
      </c>
      <c r="T14" s="27">
        <v>45000000</v>
      </c>
      <c r="U14" s="27">
        <v>0</v>
      </c>
      <c r="V14" s="68" t="s">
        <v>411</v>
      </c>
    </row>
    <row r="15" spans="1:22" s="8" customFormat="1" ht="92.45" customHeight="1">
      <c r="A15" s="95"/>
      <c r="B15" s="128"/>
      <c r="C15" s="128"/>
      <c r="D15" s="11" t="s">
        <v>204</v>
      </c>
      <c r="E15" s="11"/>
      <c r="F15" s="11"/>
      <c r="G15" s="115"/>
      <c r="H15" s="85" t="s">
        <v>347</v>
      </c>
      <c r="I15" s="11" t="s">
        <v>57</v>
      </c>
      <c r="J15" s="24" t="s">
        <v>267</v>
      </c>
      <c r="K15" s="16">
        <v>4</v>
      </c>
      <c r="L15" s="70">
        <v>1702017</v>
      </c>
      <c r="M15" s="68" t="s">
        <v>273</v>
      </c>
      <c r="N15" s="70">
        <v>170201700</v>
      </c>
      <c r="O15" s="68" t="s">
        <v>274</v>
      </c>
      <c r="P15" s="70">
        <v>2500</v>
      </c>
      <c r="Q15" s="70">
        <v>2</v>
      </c>
      <c r="R15" s="70">
        <v>0</v>
      </c>
      <c r="S15" s="16">
        <f t="shared" si="0"/>
        <v>0</v>
      </c>
      <c r="T15" s="136">
        <v>20000000</v>
      </c>
      <c r="U15" s="136">
        <v>0</v>
      </c>
      <c r="V15" s="117" t="s">
        <v>412</v>
      </c>
    </row>
    <row r="16" spans="1:22" s="8" customFormat="1" ht="85.5">
      <c r="A16" s="95"/>
      <c r="B16" s="128"/>
      <c r="C16" s="128"/>
      <c r="D16" s="11" t="s">
        <v>204</v>
      </c>
      <c r="E16" s="11"/>
      <c r="F16" s="11"/>
      <c r="G16" s="114"/>
      <c r="H16" s="85" t="s">
        <v>353</v>
      </c>
      <c r="I16" s="11" t="s">
        <v>57</v>
      </c>
      <c r="J16" s="24" t="s">
        <v>267</v>
      </c>
      <c r="K16" s="16">
        <v>4</v>
      </c>
      <c r="L16" s="70">
        <v>1702017</v>
      </c>
      <c r="M16" s="68" t="s">
        <v>273</v>
      </c>
      <c r="N16" s="70">
        <v>170201700</v>
      </c>
      <c r="O16" s="68" t="s">
        <v>274</v>
      </c>
      <c r="P16" s="70">
        <v>2500</v>
      </c>
      <c r="Q16" s="70">
        <v>1</v>
      </c>
      <c r="R16" s="70">
        <v>0</v>
      </c>
      <c r="S16" s="16">
        <f t="shared" si="0"/>
        <v>0</v>
      </c>
      <c r="T16" s="137"/>
      <c r="U16" s="137"/>
      <c r="V16" s="118"/>
    </row>
    <row r="17" spans="1:22" s="8" customFormat="1" ht="185.25">
      <c r="A17" s="95"/>
      <c r="B17" s="128"/>
      <c r="C17" s="128"/>
      <c r="D17" s="11" t="s">
        <v>204</v>
      </c>
      <c r="E17" s="11"/>
      <c r="F17" s="11"/>
      <c r="G17" s="19" t="s">
        <v>8</v>
      </c>
      <c r="H17" s="83" t="s">
        <v>51</v>
      </c>
      <c r="I17" s="11" t="s">
        <v>249</v>
      </c>
      <c r="J17" s="10"/>
      <c r="K17" s="10"/>
      <c r="L17" s="70">
        <v>1905021</v>
      </c>
      <c r="M17" s="68" t="s">
        <v>47</v>
      </c>
      <c r="N17" s="70"/>
      <c r="O17" s="68"/>
      <c r="P17" s="70"/>
      <c r="Q17" s="71">
        <v>12</v>
      </c>
      <c r="R17" s="70">
        <v>12</v>
      </c>
      <c r="S17" s="16">
        <f t="shared" si="0"/>
        <v>100</v>
      </c>
      <c r="T17" s="27">
        <v>5069000</v>
      </c>
      <c r="U17" s="27">
        <v>5069000</v>
      </c>
      <c r="V17" s="68" t="s">
        <v>382</v>
      </c>
    </row>
    <row r="18" spans="1:22" ht="132" customHeight="1">
      <c r="A18" s="95"/>
      <c r="B18" s="128"/>
      <c r="C18" s="128"/>
      <c r="D18" s="11" t="s">
        <v>204</v>
      </c>
      <c r="E18" s="11" t="s">
        <v>204</v>
      </c>
      <c r="F18" s="11"/>
      <c r="G18" s="107" t="s">
        <v>61</v>
      </c>
      <c r="H18" s="85" t="s">
        <v>59</v>
      </c>
      <c r="I18" s="11" t="s">
        <v>107</v>
      </c>
      <c r="J18" s="23" t="s">
        <v>64</v>
      </c>
      <c r="K18" s="23"/>
      <c r="L18" s="71"/>
      <c r="M18" s="68"/>
      <c r="N18" s="68"/>
      <c r="O18" s="68"/>
      <c r="P18" s="71"/>
      <c r="Q18" s="72">
        <v>13745</v>
      </c>
      <c r="R18" s="72">
        <v>30730</v>
      </c>
      <c r="S18" s="31">
        <f t="shared" ref="S18:S28" si="1">(R18/Q18)*100</f>
        <v>223.57220807566387</v>
      </c>
      <c r="T18" s="30">
        <v>3564043474</v>
      </c>
      <c r="U18" s="30">
        <v>3564043474</v>
      </c>
      <c r="V18" s="68" t="s">
        <v>388</v>
      </c>
    </row>
    <row r="19" spans="1:22" ht="241.9" customHeight="1">
      <c r="A19" s="95"/>
      <c r="B19" s="128"/>
      <c r="C19" s="128"/>
      <c r="D19" s="11" t="s">
        <v>204</v>
      </c>
      <c r="E19" s="11" t="s">
        <v>204</v>
      </c>
      <c r="F19" s="11"/>
      <c r="G19" s="108"/>
      <c r="H19" s="85" t="s">
        <v>60</v>
      </c>
      <c r="I19" s="11" t="s">
        <v>107</v>
      </c>
      <c r="J19" s="23" t="s">
        <v>64</v>
      </c>
      <c r="K19" s="23"/>
      <c r="L19" s="71"/>
      <c r="M19" s="68"/>
      <c r="N19" s="68"/>
      <c r="O19" s="68"/>
      <c r="P19" s="71"/>
      <c r="Q19" s="71">
        <v>1</v>
      </c>
      <c r="R19" s="71">
        <v>1</v>
      </c>
      <c r="S19" s="22">
        <f t="shared" si="1"/>
        <v>100</v>
      </c>
      <c r="T19" s="30">
        <v>46930000</v>
      </c>
      <c r="U19" s="30">
        <v>46930000</v>
      </c>
      <c r="V19" s="76" t="s">
        <v>389</v>
      </c>
    </row>
    <row r="20" spans="1:22" ht="170.25" customHeight="1">
      <c r="A20" s="95"/>
      <c r="B20" s="129"/>
      <c r="C20" s="129"/>
      <c r="D20" s="11" t="s">
        <v>204</v>
      </c>
      <c r="E20" s="11" t="s">
        <v>204</v>
      </c>
      <c r="F20" s="11" t="s">
        <v>204</v>
      </c>
      <c r="G20" s="12" t="s">
        <v>9</v>
      </c>
      <c r="H20" s="85" t="s">
        <v>50</v>
      </c>
      <c r="I20" s="11" t="s">
        <v>249</v>
      </c>
      <c r="J20" s="12"/>
      <c r="K20" s="12"/>
      <c r="L20" s="70"/>
      <c r="M20" s="68"/>
      <c r="N20" s="70"/>
      <c r="O20" s="68"/>
      <c r="P20" s="70"/>
      <c r="Q20" s="71">
        <v>1</v>
      </c>
      <c r="R20" s="70">
        <v>0</v>
      </c>
      <c r="S20" s="16">
        <f t="shared" si="1"/>
        <v>0</v>
      </c>
      <c r="T20" s="27">
        <v>0</v>
      </c>
      <c r="U20" s="27">
        <v>0</v>
      </c>
      <c r="V20" s="68" t="s">
        <v>379</v>
      </c>
    </row>
    <row r="21" spans="1:22" ht="85.5">
      <c r="A21" s="95"/>
      <c r="B21" s="113" t="s">
        <v>221</v>
      </c>
      <c r="C21" s="113" t="s">
        <v>222</v>
      </c>
      <c r="D21" s="11" t="s">
        <v>204</v>
      </c>
      <c r="E21" s="11"/>
      <c r="F21" s="11"/>
      <c r="G21" s="20" t="s">
        <v>11</v>
      </c>
      <c r="H21" s="85" t="s">
        <v>10</v>
      </c>
      <c r="I21" s="11" t="s">
        <v>249</v>
      </c>
      <c r="J21" s="12"/>
      <c r="K21" s="12"/>
      <c r="L21" s="70"/>
      <c r="M21" s="68"/>
      <c r="N21" s="70"/>
      <c r="O21" s="68"/>
      <c r="P21" s="70"/>
      <c r="Q21" s="71">
        <v>12</v>
      </c>
      <c r="R21" s="70">
        <v>0</v>
      </c>
      <c r="S21" s="16">
        <f t="shared" si="1"/>
        <v>0</v>
      </c>
      <c r="T21" s="27">
        <v>0</v>
      </c>
      <c r="U21" s="27">
        <v>0</v>
      </c>
      <c r="V21" s="68" t="s">
        <v>379</v>
      </c>
    </row>
    <row r="22" spans="1:22" ht="99.75">
      <c r="A22" s="95"/>
      <c r="B22" s="115"/>
      <c r="C22" s="115"/>
      <c r="D22" s="11" t="s">
        <v>204</v>
      </c>
      <c r="E22" s="11"/>
      <c r="F22" s="11"/>
      <c r="G22" s="12" t="s">
        <v>52</v>
      </c>
      <c r="H22" s="85" t="s">
        <v>53</v>
      </c>
      <c r="I22" s="11" t="s">
        <v>249</v>
      </c>
      <c r="J22" s="12"/>
      <c r="K22" s="12"/>
      <c r="L22" s="70"/>
      <c r="M22" s="68"/>
      <c r="N22" s="70"/>
      <c r="O22" s="68"/>
      <c r="P22" s="70"/>
      <c r="Q22" s="71">
        <v>12</v>
      </c>
      <c r="R22" s="70">
        <v>0</v>
      </c>
      <c r="S22" s="16">
        <f t="shared" si="1"/>
        <v>0</v>
      </c>
      <c r="T22" s="27">
        <v>0</v>
      </c>
      <c r="U22" s="27">
        <v>0</v>
      </c>
      <c r="V22" s="68" t="s">
        <v>379</v>
      </c>
    </row>
    <row r="23" spans="1:22" ht="116.45" customHeight="1">
      <c r="A23" s="95"/>
      <c r="B23" s="114"/>
      <c r="C23" s="114"/>
      <c r="D23" s="11" t="s">
        <v>204</v>
      </c>
      <c r="E23" s="11" t="s">
        <v>204</v>
      </c>
      <c r="F23" s="11"/>
      <c r="G23" s="12" t="s">
        <v>12</v>
      </c>
      <c r="H23" s="85" t="s">
        <v>54</v>
      </c>
      <c r="I23" s="11" t="s">
        <v>249</v>
      </c>
      <c r="J23" s="12"/>
      <c r="K23" s="12"/>
      <c r="L23" s="70"/>
      <c r="M23" s="68"/>
      <c r="N23" s="70"/>
      <c r="O23" s="68"/>
      <c r="P23" s="70"/>
      <c r="Q23" s="71">
        <v>12</v>
      </c>
      <c r="R23" s="70">
        <v>0</v>
      </c>
      <c r="S23" s="16">
        <f t="shared" si="1"/>
        <v>0</v>
      </c>
      <c r="T23" s="27">
        <v>0</v>
      </c>
      <c r="U23" s="27">
        <v>0</v>
      </c>
      <c r="V23" s="68" t="s">
        <v>379</v>
      </c>
    </row>
    <row r="24" spans="1:22" ht="148.9" customHeight="1">
      <c r="A24" s="95"/>
      <c r="B24" s="19"/>
      <c r="C24" s="19"/>
      <c r="D24" s="21" t="s">
        <v>204</v>
      </c>
      <c r="E24" s="21" t="s">
        <v>204</v>
      </c>
      <c r="F24" s="21" t="s">
        <v>204</v>
      </c>
      <c r="G24" s="18" t="s">
        <v>14</v>
      </c>
      <c r="H24" s="83" t="s">
        <v>13</v>
      </c>
      <c r="I24" s="11" t="s">
        <v>249</v>
      </c>
      <c r="J24" s="12"/>
      <c r="K24" s="12"/>
      <c r="L24" s="70"/>
      <c r="M24" s="68"/>
      <c r="N24" s="70"/>
      <c r="O24" s="68"/>
      <c r="P24" s="70"/>
      <c r="Q24" s="71">
        <v>12</v>
      </c>
      <c r="R24" s="70">
        <v>0</v>
      </c>
      <c r="S24" s="16">
        <f t="shared" si="1"/>
        <v>0</v>
      </c>
      <c r="T24" s="27">
        <v>0</v>
      </c>
      <c r="U24" s="27">
        <v>0</v>
      </c>
      <c r="V24" s="68" t="s">
        <v>379</v>
      </c>
    </row>
    <row r="25" spans="1:22" ht="147.6" customHeight="1">
      <c r="A25" s="95"/>
      <c r="B25" s="113" t="s">
        <v>223</v>
      </c>
      <c r="C25" s="113" t="s">
        <v>224</v>
      </c>
      <c r="D25" s="11" t="s">
        <v>204</v>
      </c>
      <c r="E25" s="11"/>
      <c r="F25" s="11"/>
      <c r="G25" s="12" t="s">
        <v>16</v>
      </c>
      <c r="H25" s="85" t="s">
        <v>15</v>
      </c>
      <c r="I25" s="11" t="s">
        <v>249</v>
      </c>
      <c r="J25" s="12"/>
      <c r="K25" s="12"/>
      <c r="L25" s="70"/>
      <c r="M25" s="68"/>
      <c r="N25" s="70"/>
      <c r="O25" s="68"/>
      <c r="P25" s="70"/>
      <c r="Q25" s="71">
        <v>12</v>
      </c>
      <c r="R25" s="70">
        <v>0</v>
      </c>
      <c r="S25" s="16">
        <f t="shared" si="1"/>
        <v>0</v>
      </c>
      <c r="T25" s="27">
        <v>0</v>
      </c>
      <c r="U25" s="27">
        <v>0</v>
      </c>
      <c r="V25" s="68" t="s">
        <v>379</v>
      </c>
    </row>
    <row r="26" spans="1:22" ht="85.5">
      <c r="A26" s="95"/>
      <c r="B26" s="115"/>
      <c r="C26" s="115"/>
      <c r="D26" s="11" t="s">
        <v>204</v>
      </c>
      <c r="E26" s="11"/>
      <c r="F26" s="11"/>
      <c r="G26" s="121" t="s">
        <v>19</v>
      </c>
      <c r="H26" s="85" t="s">
        <v>17</v>
      </c>
      <c r="I26" s="11" t="s">
        <v>249</v>
      </c>
      <c r="J26" s="12"/>
      <c r="K26" s="12"/>
      <c r="L26" s="70"/>
      <c r="M26" s="68"/>
      <c r="N26" s="70"/>
      <c r="O26" s="68"/>
      <c r="P26" s="70"/>
      <c r="Q26" s="71">
        <v>12</v>
      </c>
      <c r="R26" s="70">
        <v>0</v>
      </c>
      <c r="S26" s="16">
        <f t="shared" si="1"/>
        <v>0</v>
      </c>
      <c r="T26" s="27">
        <v>0</v>
      </c>
      <c r="U26" s="27">
        <v>0</v>
      </c>
      <c r="V26" s="68" t="s">
        <v>379</v>
      </c>
    </row>
    <row r="27" spans="1:22" ht="120" customHeight="1">
      <c r="A27" s="95"/>
      <c r="B27" s="114"/>
      <c r="C27" s="114"/>
      <c r="D27" s="11" t="s">
        <v>204</v>
      </c>
      <c r="E27" s="11"/>
      <c r="F27" s="11"/>
      <c r="G27" s="121"/>
      <c r="H27" s="85" t="s">
        <v>18</v>
      </c>
      <c r="I27" s="11" t="s">
        <v>188</v>
      </c>
      <c r="J27" s="12" t="s">
        <v>64</v>
      </c>
      <c r="K27" s="12"/>
      <c r="L27" s="71" t="s">
        <v>283</v>
      </c>
      <c r="M27" s="68" t="s">
        <v>286</v>
      </c>
      <c r="N27" s="71" t="s">
        <v>283</v>
      </c>
      <c r="O27" s="68" t="s">
        <v>282</v>
      </c>
      <c r="P27" s="70">
        <v>12</v>
      </c>
      <c r="Q27" s="71">
        <v>1</v>
      </c>
      <c r="R27" s="70">
        <v>0.4</v>
      </c>
      <c r="S27" s="22">
        <f t="shared" si="1"/>
        <v>40</v>
      </c>
      <c r="T27" s="29">
        <f>(2885000*10)</f>
        <v>28850000</v>
      </c>
      <c r="U27" s="29">
        <v>2885000</v>
      </c>
      <c r="V27" s="68" t="s">
        <v>386</v>
      </c>
    </row>
    <row r="28" spans="1:22" ht="28.5">
      <c r="A28" s="95"/>
      <c r="B28" s="113" t="s">
        <v>225</v>
      </c>
      <c r="C28" s="113" t="s">
        <v>226</v>
      </c>
      <c r="D28" s="93"/>
      <c r="E28" s="93" t="s">
        <v>204</v>
      </c>
      <c r="F28" s="93" t="s">
        <v>204</v>
      </c>
      <c r="G28" s="107" t="s">
        <v>20</v>
      </c>
      <c r="H28" s="113" t="s">
        <v>55</v>
      </c>
      <c r="I28" s="11" t="s">
        <v>263</v>
      </c>
      <c r="J28" s="12"/>
      <c r="K28" s="12"/>
      <c r="L28" s="70"/>
      <c r="M28" s="68"/>
      <c r="N28" s="70"/>
      <c r="O28" s="68"/>
      <c r="P28" s="70"/>
      <c r="Q28" s="99">
        <v>1</v>
      </c>
      <c r="R28" s="99">
        <v>0</v>
      </c>
      <c r="S28" s="101">
        <f t="shared" si="1"/>
        <v>0</v>
      </c>
      <c r="T28" s="29">
        <v>0</v>
      </c>
      <c r="U28" s="29">
        <v>0</v>
      </c>
      <c r="V28" s="80" t="s">
        <v>379</v>
      </c>
    </row>
    <row r="29" spans="1:22" ht="42.75">
      <c r="A29" s="95"/>
      <c r="B29" s="115"/>
      <c r="C29" s="115"/>
      <c r="D29" s="95"/>
      <c r="E29" s="95"/>
      <c r="F29" s="95"/>
      <c r="G29" s="109"/>
      <c r="H29" s="115"/>
      <c r="I29" s="11" t="s">
        <v>261</v>
      </c>
      <c r="J29" s="23" t="s">
        <v>64</v>
      </c>
      <c r="K29" s="23"/>
      <c r="L29" s="70">
        <v>1905022</v>
      </c>
      <c r="M29" s="68" t="s">
        <v>285</v>
      </c>
      <c r="N29" s="70">
        <v>190502200</v>
      </c>
      <c r="O29" s="68" t="s">
        <v>284</v>
      </c>
      <c r="P29" s="70">
        <v>12</v>
      </c>
      <c r="Q29" s="116"/>
      <c r="R29" s="116"/>
      <c r="S29" s="122"/>
      <c r="T29" s="29">
        <v>0</v>
      </c>
      <c r="U29" s="29">
        <v>0</v>
      </c>
      <c r="V29" s="68" t="s">
        <v>413</v>
      </c>
    </row>
    <row r="30" spans="1:22" ht="86.25" customHeight="1">
      <c r="A30" s="95"/>
      <c r="B30" s="115"/>
      <c r="C30" s="115"/>
      <c r="D30" s="94"/>
      <c r="E30" s="94"/>
      <c r="F30" s="94"/>
      <c r="G30" s="108"/>
      <c r="H30" s="114"/>
      <c r="I30" s="11" t="s">
        <v>262</v>
      </c>
      <c r="J30" s="23" t="s">
        <v>264</v>
      </c>
      <c r="K30" s="23" t="s">
        <v>264</v>
      </c>
      <c r="L30" s="70" t="s">
        <v>264</v>
      </c>
      <c r="M30" s="68" t="s">
        <v>264</v>
      </c>
      <c r="N30" s="70" t="s">
        <v>264</v>
      </c>
      <c r="O30" s="68" t="s">
        <v>264</v>
      </c>
      <c r="P30" s="70" t="s">
        <v>264</v>
      </c>
      <c r="Q30" s="100"/>
      <c r="R30" s="100"/>
      <c r="S30" s="102"/>
      <c r="T30" s="29">
        <v>0</v>
      </c>
      <c r="U30" s="29">
        <v>0</v>
      </c>
      <c r="V30" s="68" t="s">
        <v>414</v>
      </c>
    </row>
    <row r="31" spans="1:22" ht="143.25" customHeight="1">
      <c r="A31" s="95"/>
      <c r="B31" s="115"/>
      <c r="C31" s="115"/>
      <c r="D31" s="93"/>
      <c r="E31" s="93" t="s">
        <v>204</v>
      </c>
      <c r="F31" s="93" t="s">
        <v>204</v>
      </c>
      <c r="G31" s="107" t="s">
        <v>21</v>
      </c>
      <c r="H31" s="113" t="s">
        <v>22</v>
      </c>
      <c r="I31" s="11" t="s">
        <v>249</v>
      </c>
      <c r="J31" s="12"/>
      <c r="K31" s="12"/>
      <c r="L31" s="70"/>
      <c r="M31" s="68"/>
      <c r="N31" s="70"/>
      <c r="O31" s="68"/>
      <c r="P31" s="70"/>
      <c r="Q31" s="99">
        <v>1</v>
      </c>
      <c r="R31" s="99">
        <v>1</v>
      </c>
      <c r="S31" s="101">
        <f>(R31/Q31)*100</f>
        <v>100</v>
      </c>
      <c r="T31" s="29">
        <v>13200000</v>
      </c>
      <c r="U31" s="29">
        <v>3300000</v>
      </c>
      <c r="V31" s="68" t="s">
        <v>384</v>
      </c>
    </row>
    <row r="32" spans="1:22" ht="90" customHeight="1">
      <c r="A32" s="95"/>
      <c r="B32" s="115"/>
      <c r="C32" s="115"/>
      <c r="D32" s="95"/>
      <c r="E32" s="95"/>
      <c r="F32" s="95"/>
      <c r="G32" s="109"/>
      <c r="H32" s="115"/>
      <c r="I32" s="11" t="s">
        <v>212</v>
      </c>
      <c r="J32" s="23" t="s">
        <v>64</v>
      </c>
      <c r="K32" s="23"/>
      <c r="L32" s="70">
        <v>1905022</v>
      </c>
      <c r="M32" s="68" t="s">
        <v>285</v>
      </c>
      <c r="N32" s="70">
        <v>190502200</v>
      </c>
      <c r="O32" s="68" t="s">
        <v>284</v>
      </c>
      <c r="P32" s="70">
        <v>12</v>
      </c>
      <c r="Q32" s="116"/>
      <c r="R32" s="116"/>
      <c r="S32" s="122"/>
      <c r="T32" s="29">
        <v>0</v>
      </c>
      <c r="U32" s="29">
        <v>0</v>
      </c>
      <c r="V32" s="81" t="s">
        <v>413</v>
      </c>
    </row>
    <row r="33" spans="1:22" ht="73.900000000000006" customHeight="1">
      <c r="A33" s="95"/>
      <c r="B33" s="115"/>
      <c r="C33" s="115"/>
      <c r="D33" s="94"/>
      <c r="E33" s="94"/>
      <c r="F33" s="94"/>
      <c r="G33" s="109"/>
      <c r="H33" s="114"/>
      <c r="I33" s="11" t="s">
        <v>262</v>
      </c>
      <c r="J33" s="23" t="s">
        <v>264</v>
      </c>
      <c r="K33" s="23" t="s">
        <v>264</v>
      </c>
      <c r="L33" s="70" t="s">
        <v>264</v>
      </c>
      <c r="M33" s="68" t="s">
        <v>264</v>
      </c>
      <c r="N33" s="70" t="s">
        <v>264</v>
      </c>
      <c r="O33" s="68" t="s">
        <v>265</v>
      </c>
      <c r="P33" s="70" t="s">
        <v>264</v>
      </c>
      <c r="Q33" s="100"/>
      <c r="R33" s="100"/>
      <c r="S33" s="102"/>
      <c r="T33" s="29">
        <v>0</v>
      </c>
      <c r="U33" s="29">
        <v>0</v>
      </c>
      <c r="V33" s="81" t="s">
        <v>414</v>
      </c>
    </row>
    <row r="34" spans="1:22" ht="199.5">
      <c r="A34" s="95"/>
      <c r="B34" s="115"/>
      <c r="C34" s="115"/>
      <c r="D34" s="93"/>
      <c r="E34" s="93" t="s">
        <v>204</v>
      </c>
      <c r="F34" s="93" t="s">
        <v>204</v>
      </c>
      <c r="G34" s="109"/>
      <c r="H34" s="113" t="s">
        <v>23</v>
      </c>
      <c r="I34" s="11" t="s">
        <v>249</v>
      </c>
      <c r="J34" s="12"/>
      <c r="K34" s="12"/>
      <c r="L34" s="70"/>
      <c r="M34" s="68"/>
      <c r="N34" s="70"/>
      <c r="O34" s="68"/>
      <c r="P34" s="70"/>
      <c r="Q34" s="99">
        <v>1</v>
      </c>
      <c r="R34" s="99">
        <v>1</v>
      </c>
      <c r="S34" s="101">
        <f>(R34/Q34)*100</f>
        <v>100</v>
      </c>
      <c r="T34" s="29">
        <v>13200000</v>
      </c>
      <c r="U34" s="29">
        <v>3300000</v>
      </c>
      <c r="V34" s="68" t="s">
        <v>385</v>
      </c>
    </row>
    <row r="35" spans="1:22" ht="75" customHeight="1">
      <c r="A35" s="94"/>
      <c r="B35" s="114"/>
      <c r="C35" s="114"/>
      <c r="D35" s="94"/>
      <c r="E35" s="94"/>
      <c r="F35" s="94"/>
      <c r="G35" s="108"/>
      <c r="H35" s="114"/>
      <c r="I35" s="11" t="s">
        <v>212</v>
      </c>
      <c r="J35" s="23" t="s">
        <v>64</v>
      </c>
      <c r="K35" s="23"/>
      <c r="L35" s="70">
        <v>1905022</v>
      </c>
      <c r="M35" s="68" t="s">
        <v>285</v>
      </c>
      <c r="N35" s="70">
        <v>190502200</v>
      </c>
      <c r="O35" s="68" t="s">
        <v>284</v>
      </c>
      <c r="P35" s="70">
        <v>12</v>
      </c>
      <c r="Q35" s="100"/>
      <c r="R35" s="100"/>
      <c r="S35" s="102"/>
      <c r="T35" s="29">
        <v>0</v>
      </c>
      <c r="U35" s="29">
        <v>0</v>
      </c>
      <c r="V35" s="81" t="s">
        <v>413</v>
      </c>
    </row>
    <row r="36" spans="1:22" ht="101.45" customHeight="1">
      <c r="A36" s="93" t="s">
        <v>40</v>
      </c>
      <c r="B36" s="111" t="s">
        <v>227</v>
      </c>
      <c r="C36" s="111" t="s">
        <v>228</v>
      </c>
      <c r="D36" s="93" t="s">
        <v>204</v>
      </c>
      <c r="E36" s="93"/>
      <c r="F36" s="93"/>
      <c r="G36" s="107" t="s">
        <v>62</v>
      </c>
      <c r="H36" s="113" t="s">
        <v>63</v>
      </c>
      <c r="I36" s="11" t="s">
        <v>107</v>
      </c>
      <c r="J36" s="12" t="s">
        <v>64</v>
      </c>
      <c r="K36" s="12" t="s">
        <v>65</v>
      </c>
      <c r="L36" s="70">
        <v>2201018</v>
      </c>
      <c r="M36" s="68" t="s">
        <v>66</v>
      </c>
      <c r="N36" s="70">
        <v>220101802</v>
      </c>
      <c r="O36" s="68" t="s">
        <v>67</v>
      </c>
      <c r="P36" s="70">
        <v>1</v>
      </c>
      <c r="Q36" s="99">
        <v>710</v>
      </c>
      <c r="R36" s="103">
        <v>0</v>
      </c>
      <c r="S36" s="105">
        <f>(R36/Q36)*100</f>
        <v>0</v>
      </c>
      <c r="T36" s="30">
        <v>0</v>
      </c>
      <c r="U36" s="30">
        <v>0</v>
      </c>
      <c r="V36" s="68" t="s">
        <v>390</v>
      </c>
    </row>
    <row r="37" spans="1:22" ht="107.45" customHeight="1">
      <c r="A37" s="95"/>
      <c r="B37" s="138"/>
      <c r="C37" s="138"/>
      <c r="D37" s="94"/>
      <c r="E37" s="94"/>
      <c r="F37" s="94"/>
      <c r="G37" s="109"/>
      <c r="H37" s="114"/>
      <c r="I37" s="11" t="s">
        <v>262</v>
      </c>
      <c r="J37" s="23" t="s">
        <v>264</v>
      </c>
      <c r="K37" s="23" t="s">
        <v>264</v>
      </c>
      <c r="L37" s="71" t="s">
        <v>264</v>
      </c>
      <c r="M37" s="68" t="s">
        <v>264</v>
      </c>
      <c r="N37" s="71" t="s">
        <v>264</v>
      </c>
      <c r="O37" s="68" t="s">
        <v>264</v>
      </c>
      <c r="P37" s="71" t="s">
        <v>264</v>
      </c>
      <c r="Q37" s="100"/>
      <c r="R37" s="104"/>
      <c r="S37" s="106"/>
      <c r="T37" s="29">
        <v>0</v>
      </c>
      <c r="U37" s="29">
        <v>0</v>
      </c>
      <c r="V37" s="81" t="s">
        <v>414</v>
      </c>
    </row>
    <row r="38" spans="1:22" ht="199.5">
      <c r="A38" s="95"/>
      <c r="B38" s="138"/>
      <c r="C38" s="138"/>
      <c r="D38" s="11" t="s">
        <v>204</v>
      </c>
      <c r="E38" s="11"/>
      <c r="F38" s="11"/>
      <c r="G38" s="108"/>
      <c r="H38" s="85" t="s">
        <v>68</v>
      </c>
      <c r="I38" s="11" t="s">
        <v>107</v>
      </c>
      <c r="J38" s="66" t="s">
        <v>64</v>
      </c>
      <c r="K38" s="66" t="s">
        <v>65</v>
      </c>
      <c r="L38" s="70">
        <v>2201074</v>
      </c>
      <c r="M38" s="68" t="s">
        <v>69</v>
      </c>
      <c r="N38" s="70">
        <v>220107400</v>
      </c>
      <c r="O38" s="68" t="s">
        <v>354</v>
      </c>
      <c r="P38" s="70">
        <v>94</v>
      </c>
      <c r="Q38" s="71">
        <v>85</v>
      </c>
      <c r="R38" s="71">
        <v>97</v>
      </c>
      <c r="S38" s="88">
        <f>(R38/Q38)*100</f>
        <v>114.11764705882352</v>
      </c>
      <c r="T38" s="30">
        <v>0</v>
      </c>
      <c r="U38" s="30">
        <v>0</v>
      </c>
      <c r="V38" s="68" t="s">
        <v>391</v>
      </c>
    </row>
    <row r="39" spans="1:22" ht="178.15" customHeight="1">
      <c r="A39" s="95"/>
      <c r="B39" s="138"/>
      <c r="C39" s="138"/>
      <c r="D39" s="11" t="s">
        <v>204</v>
      </c>
      <c r="E39" s="11"/>
      <c r="F39" s="11"/>
      <c r="G39" s="107" t="s">
        <v>71</v>
      </c>
      <c r="H39" s="85" t="s">
        <v>72</v>
      </c>
      <c r="I39" s="11" t="s">
        <v>107</v>
      </c>
      <c r="J39" s="23" t="s">
        <v>64</v>
      </c>
      <c r="K39" s="23" t="s">
        <v>65</v>
      </c>
      <c r="L39" s="70">
        <v>2201030</v>
      </c>
      <c r="M39" s="68" t="s">
        <v>73</v>
      </c>
      <c r="N39" s="70">
        <v>220103300</v>
      </c>
      <c r="O39" s="68" t="s">
        <v>74</v>
      </c>
      <c r="P39" s="70">
        <v>36000</v>
      </c>
      <c r="Q39" s="72">
        <v>3468</v>
      </c>
      <c r="R39" s="72">
        <v>2517</v>
      </c>
      <c r="S39" s="31">
        <f t="shared" ref="S39:S44" si="2">(R39/Q39)*100</f>
        <v>72.577854671280278</v>
      </c>
      <c r="T39" s="30">
        <v>0</v>
      </c>
      <c r="U39" s="30">
        <v>0</v>
      </c>
      <c r="V39" s="89" t="s">
        <v>392</v>
      </c>
    </row>
    <row r="40" spans="1:22" ht="178.15" customHeight="1">
      <c r="A40" s="95"/>
      <c r="B40" s="138"/>
      <c r="C40" s="138"/>
      <c r="D40" s="11"/>
      <c r="E40" s="11" t="s">
        <v>204</v>
      </c>
      <c r="F40" s="11" t="s">
        <v>204</v>
      </c>
      <c r="G40" s="109"/>
      <c r="H40" s="85" t="s">
        <v>75</v>
      </c>
      <c r="I40" s="11" t="s">
        <v>107</v>
      </c>
      <c r="J40" s="23" t="s">
        <v>64</v>
      </c>
      <c r="K40" s="23" t="s">
        <v>65</v>
      </c>
      <c r="L40" s="70">
        <v>2201030</v>
      </c>
      <c r="M40" s="68" t="s">
        <v>73</v>
      </c>
      <c r="N40" s="70">
        <v>220103300</v>
      </c>
      <c r="O40" s="68" t="s">
        <v>74</v>
      </c>
      <c r="P40" s="70">
        <v>36000</v>
      </c>
      <c r="Q40" s="72">
        <v>17000</v>
      </c>
      <c r="R40" s="72">
        <v>15630</v>
      </c>
      <c r="S40" s="31">
        <f t="shared" si="2"/>
        <v>91.941176470588232</v>
      </c>
      <c r="T40" s="30">
        <v>0</v>
      </c>
      <c r="U40" s="30">
        <v>0</v>
      </c>
      <c r="V40" s="89"/>
    </row>
    <row r="41" spans="1:22" ht="228">
      <c r="A41" s="95"/>
      <c r="B41" s="138"/>
      <c r="C41" s="138"/>
      <c r="D41" s="11"/>
      <c r="E41" s="11"/>
      <c r="F41" s="11" t="s">
        <v>204</v>
      </c>
      <c r="G41" s="109"/>
      <c r="H41" s="85" t="s">
        <v>76</v>
      </c>
      <c r="I41" s="11" t="s">
        <v>107</v>
      </c>
      <c r="J41" s="23" t="s">
        <v>64</v>
      </c>
      <c r="K41" s="23" t="s">
        <v>65</v>
      </c>
      <c r="L41" s="70">
        <v>2201030</v>
      </c>
      <c r="M41" s="68" t="s">
        <v>73</v>
      </c>
      <c r="N41" s="70">
        <v>220103300</v>
      </c>
      <c r="O41" s="68" t="s">
        <v>74</v>
      </c>
      <c r="P41" s="70">
        <v>36000</v>
      </c>
      <c r="Q41" s="72">
        <v>235</v>
      </c>
      <c r="R41" s="72">
        <v>90</v>
      </c>
      <c r="S41" s="31">
        <f t="shared" si="2"/>
        <v>38.297872340425535</v>
      </c>
      <c r="T41" s="30">
        <v>0</v>
      </c>
      <c r="U41" s="30">
        <v>0</v>
      </c>
      <c r="V41" s="80" t="s">
        <v>393</v>
      </c>
    </row>
    <row r="42" spans="1:22" ht="175.9" customHeight="1">
      <c r="A42" s="95"/>
      <c r="B42" s="138"/>
      <c r="C42" s="138"/>
      <c r="D42" s="11"/>
      <c r="E42" s="11" t="s">
        <v>204</v>
      </c>
      <c r="F42" s="11" t="s">
        <v>204</v>
      </c>
      <c r="G42" s="109"/>
      <c r="H42" s="85" t="s">
        <v>77</v>
      </c>
      <c r="I42" s="11" t="s">
        <v>107</v>
      </c>
      <c r="J42" s="23" t="s">
        <v>64</v>
      </c>
      <c r="K42" s="23" t="s">
        <v>65</v>
      </c>
      <c r="L42" s="70">
        <v>2201030</v>
      </c>
      <c r="M42" s="68" t="s">
        <v>73</v>
      </c>
      <c r="N42" s="70">
        <v>220103300</v>
      </c>
      <c r="O42" s="68" t="s">
        <v>74</v>
      </c>
      <c r="P42" s="70">
        <v>36000</v>
      </c>
      <c r="Q42" s="72">
        <v>15900</v>
      </c>
      <c r="R42" s="72">
        <v>14208</v>
      </c>
      <c r="S42" s="31">
        <f t="shared" si="2"/>
        <v>89.358490566037744</v>
      </c>
      <c r="T42" s="30">
        <v>0</v>
      </c>
      <c r="U42" s="30">
        <v>0</v>
      </c>
      <c r="V42" s="89" t="s">
        <v>392</v>
      </c>
    </row>
    <row r="43" spans="1:22" ht="175.9" customHeight="1">
      <c r="A43" s="95"/>
      <c r="B43" s="138"/>
      <c r="C43" s="138"/>
      <c r="D43" s="11"/>
      <c r="E43" s="11"/>
      <c r="F43" s="11" t="s">
        <v>204</v>
      </c>
      <c r="G43" s="109"/>
      <c r="H43" s="85" t="s">
        <v>78</v>
      </c>
      <c r="I43" s="11" t="s">
        <v>107</v>
      </c>
      <c r="J43" s="23" t="s">
        <v>64</v>
      </c>
      <c r="K43" s="23" t="s">
        <v>65</v>
      </c>
      <c r="L43" s="70">
        <v>2201030</v>
      </c>
      <c r="M43" s="68" t="s">
        <v>73</v>
      </c>
      <c r="N43" s="70">
        <v>220103300</v>
      </c>
      <c r="O43" s="68" t="s">
        <v>74</v>
      </c>
      <c r="P43" s="70">
        <v>36000</v>
      </c>
      <c r="Q43" s="72">
        <v>5100</v>
      </c>
      <c r="R43" s="72">
        <v>5526</v>
      </c>
      <c r="S43" s="31">
        <f t="shared" si="2"/>
        <v>108.35294117647058</v>
      </c>
      <c r="T43" s="30">
        <v>0</v>
      </c>
      <c r="U43" s="30">
        <v>0</v>
      </c>
      <c r="V43" s="89"/>
    </row>
    <row r="44" spans="1:22" ht="171">
      <c r="A44" s="95"/>
      <c r="B44" s="138"/>
      <c r="C44" s="138"/>
      <c r="D44" s="11"/>
      <c r="E44" s="11" t="s">
        <v>204</v>
      </c>
      <c r="F44" s="11" t="s">
        <v>204</v>
      </c>
      <c r="G44" s="109"/>
      <c r="H44" s="85" t="s">
        <v>79</v>
      </c>
      <c r="I44" s="11" t="s">
        <v>107</v>
      </c>
      <c r="J44" s="23" t="s">
        <v>64</v>
      </c>
      <c r="K44" s="23" t="s">
        <v>65</v>
      </c>
      <c r="L44" s="70">
        <v>2201030</v>
      </c>
      <c r="M44" s="68" t="s">
        <v>73</v>
      </c>
      <c r="N44" s="70">
        <v>220103300</v>
      </c>
      <c r="O44" s="68" t="s">
        <v>74</v>
      </c>
      <c r="P44" s="70">
        <v>36000</v>
      </c>
      <c r="Q44" s="72">
        <v>2697</v>
      </c>
      <c r="R44" s="72">
        <v>0</v>
      </c>
      <c r="S44" s="22">
        <f t="shared" si="2"/>
        <v>0</v>
      </c>
      <c r="T44" s="30">
        <v>0</v>
      </c>
      <c r="U44" s="30">
        <v>0</v>
      </c>
      <c r="V44" s="68" t="s">
        <v>394</v>
      </c>
    </row>
    <row r="45" spans="1:22" ht="177.6" customHeight="1">
      <c r="A45" s="95"/>
      <c r="B45" s="138"/>
      <c r="C45" s="138"/>
      <c r="D45" s="11" t="s">
        <v>204</v>
      </c>
      <c r="E45" s="11" t="s">
        <v>204</v>
      </c>
      <c r="F45" s="11" t="s">
        <v>204</v>
      </c>
      <c r="G45" s="109"/>
      <c r="H45" s="85" t="s">
        <v>80</v>
      </c>
      <c r="I45" s="11" t="s">
        <v>107</v>
      </c>
      <c r="J45" s="23" t="s">
        <v>64</v>
      </c>
      <c r="K45" s="23" t="s">
        <v>65</v>
      </c>
      <c r="L45" s="70">
        <v>2201030</v>
      </c>
      <c r="M45" s="68" t="s">
        <v>73</v>
      </c>
      <c r="N45" s="70">
        <v>220103300</v>
      </c>
      <c r="O45" s="68" t="s">
        <v>74</v>
      </c>
      <c r="P45" s="70">
        <v>36000</v>
      </c>
      <c r="Q45" s="72">
        <v>2856</v>
      </c>
      <c r="R45" s="72">
        <v>0</v>
      </c>
      <c r="S45" s="31">
        <f>(R45/Q45)*100</f>
        <v>0</v>
      </c>
      <c r="T45" s="30">
        <v>0</v>
      </c>
      <c r="U45" s="30">
        <v>0</v>
      </c>
      <c r="V45" s="68" t="s">
        <v>395</v>
      </c>
    </row>
    <row r="46" spans="1:22" ht="99.75">
      <c r="A46" s="95"/>
      <c r="B46" s="138"/>
      <c r="C46" s="138"/>
      <c r="D46" s="11" t="s">
        <v>204</v>
      </c>
      <c r="E46" s="11" t="s">
        <v>204</v>
      </c>
      <c r="F46" s="11" t="s">
        <v>204</v>
      </c>
      <c r="G46" s="109"/>
      <c r="H46" s="85" t="s">
        <v>81</v>
      </c>
      <c r="I46" s="11" t="s">
        <v>107</v>
      </c>
      <c r="J46" s="23" t="s">
        <v>64</v>
      </c>
      <c r="K46" s="23" t="s">
        <v>65</v>
      </c>
      <c r="L46" s="70">
        <v>2201030</v>
      </c>
      <c r="M46" s="68" t="s">
        <v>73</v>
      </c>
      <c r="N46" s="70">
        <v>220103300</v>
      </c>
      <c r="O46" s="68" t="s">
        <v>74</v>
      </c>
      <c r="P46" s="70">
        <v>36000</v>
      </c>
      <c r="Q46" s="72">
        <v>4328</v>
      </c>
      <c r="R46" s="72">
        <v>0</v>
      </c>
      <c r="S46" s="31">
        <f>(R46/Q46)*100</f>
        <v>0</v>
      </c>
      <c r="T46" s="30">
        <v>0</v>
      </c>
      <c r="U46" s="30">
        <v>0</v>
      </c>
      <c r="V46" s="68" t="s">
        <v>396</v>
      </c>
    </row>
    <row r="47" spans="1:22" ht="57">
      <c r="A47" s="95"/>
      <c r="B47" s="138"/>
      <c r="C47" s="138"/>
      <c r="D47" s="11" t="s">
        <v>204</v>
      </c>
      <c r="E47" s="11" t="s">
        <v>204</v>
      </c>
      <c r="F47" s="11" t="s">
        <v>204</v>
      </c>
      <c r="G47" s="108"/>
      <c r="H47" s="85" t="s">
        <v>82</v>
      </c>
      <c r="I47" s="11" t="s">
        <v>107</v>
      </c>
      <c r="J47" s="17"/>
      <c r="K47" s="17"/>
      <c r="L47" s="71"/>
      <c r="M47" s="70"/>
      <c r="N47" s="70"/>
      <c r="O47" s="70"/>
      <c r="P47" s="70"/>
      <c r="Q47" s="72">
        <v>1</v>
      </c>
      <c r="R47" s="72">
        <v>1</v>
      </c>
      <c r="S47" s="22">
        <f>(R47/Q47)*100</f>
        <v>100</v>
      </c>
      <c r="T47" s="30">
        <v>0</v>
      </c>
      <c r="U47" s="30">
        <v>0</v>
      </c>
      <c r="V47" s="68" t="s">
        <v>397</v>
      </c>
    </row>
    <row r="48" spans="1:22" ht="99.75">
      <c r="A48" s="95"/>
      <c r="B48" s="138"/>
      <c r="C48" s="138"/>
      <c r="D48" s="11" t="s">
        <v>204</v>
      </c>
      <c r="E48" s="11" t="s">
        <v>204</v>
      </c>
      <c r="F48" s="11" t="s">
        <v>204</v>
      </c>
      <c r="G48" s="107" t="s">
        <v>214</v>
      </c>
      <c r="H48" s="85" t="s">
        <v>83</v>
      </c>
      <c r="I48" s="11" t="s">
        <v>107</v>
      </c>
      <c r="J48" s="12" t="s">
        <v>64</v>
      </c>
      <c r="K48" s="12" t="s">
        <v>65</v>
      </c>
      <c r="L48" s="70">
        <v>2201074</v>
      </c>
      <c r="M48" s="68" t="s">
        <v>69</v>
      </c>
      <c r="N48" s="70">
        <v>220107400</v>
      </c>
      <c r="O48" s="68" t="s">
        <v>70</v>
      </c>
      <c r="P48" s="70">
        <v>1814</v>
      </c>
      <c r="Q48" s="71">
        <v>1</v>
      </c>
      <c r="R48" s="71">
        <v>0</v>
      </c>
      <c r="S48" s="22">
        <f>(R48/Q48)*100</f>
        <v>0</v>
      </c>
      <c r="T48" s="30">
        <v>0</v>
      </c>
      <c r="U48" s="30">
        <v>0</v>
      </c>
      <c r="V48" s="68" t="s">
        <v>398</v>
      </c>
    </row>
    <row r="49" spans="1:22" ht="116.45" customHeight="1">
      <c r="A49" s="95"/>
      <c r="B49" s="138"/>
      <c r="C49" s="138"/>
      <c r="D49" s="11" t="s">
        <v>204</v>
      </c>
      <c r="E49" s="11" t="s">
        <v>204</v>
      </c>
      <c r="F49" s="11" t="s">
        <v>204</v>
      </c>
      <c r="G49" s="108"/>
      <c r="H49" s="85" t="s">
        <v>84</v>
      </c>
      <c r="I49" s="11" t="s">
        <v>107</v>
      </c>
      <c r="J49" s="12" t="s">
        <v>64</v>
      </c>
      <c r="K49" s="12" t="s">
        <v>65</v>
      </c>
      <c r="L49" s="70">
        <v>2201006</v>
      </c>
      <c r="M49" s="68" t="s">
        <v>85</v>
      </c>
      <c r="N49" s="70">
        <v>220100600</v>
      </c>
      <c r="O49" s="68" t="s">
        <v>86</v>
      </c>
      <c r="P49" s="70">
        <v>54</v>
      </c>
      <c r="Q49" s="71">
        <v>54</v>
      </c>
      <c r="R49" s="71">
        <v>54</v>
      </c>
      <c r="S49" s="22">
        <f t="shared" ref="S49:S53" si="3">(R49/Q49)*100</f>
        <v>100</v>
      </c>
      <c r="T49" s="30">
        <v>0</v>
      </c>
      <c r="U49" s="30">
        <v>0</v>
      </c>
      <c r="V49" s="68" t="s">
        <v>399</v>
      </c>
    </row>
    <row r="50" spans="1:22" ht="99.75">
      <c r="A50" s="95"/>
      <c r="B50" s="138"/>
      <c r="C50" s="138"/>
      <c r="D50" s="11" t="s">
        <v>204</v>
      </c>
      <c r="E50" s="11" t="s">
        <v>204</v>
      </c>
      <c r="F50" s="11" t="s">
        <v>204</v>
      </c>
      <c r="G50" s="107" t="s">
        <v>87</v>
      </c>
      <c r="H50" s="85" t="s">
        <v>88</v>
      </c>
      <c r="I50" s="11" t="s">
        <v>107</v>
      </c>
      <c r="J50" s="23" t="s">
        <v>64</v>
      </c>
      <c r="K50" s="23" t="s">
        <v>258</v>
      </c>
      <c r="L50" s="70">
        <v>2201074</v>
      </c>
      <c r="M50" s="68" t="s">
        <v>259</v>
      </c>
      <c r="N50" s="70">
        <v>220107400</v>
      </c>
      <c r="O50" s="68" t="s">
        <v>260</v>
      </c>
      <c r="P50" s="70">
        <v>1814</v>
      </c>
      <c r="Q50" s="70">
        <v>1</v>
      </c>
      <c r="R50" s="70">
        <v>0</v>
      </c>
      <c r="S50" s="22">
        <f t="shared" si="3"/>
        <v>0</v>
      </c>
      <c r="T50" s="30">
        <v>0</v>
      </c>
      <c r="U50" s="30">
        <v>0</v>
      </c>
      <c r="V50" s="68" t="s">
        <v>400</v>
      </c>
    </row>
    <row r="51" spans="1:22" ht="99.75">
      <c r="A51" s="95"/>
      <c r="B51" s="138"/>
      <c r="C51" s="138"/>
      <c r="D51" s="11" t="s">
        <v>204</v>
      </c>
      <c r="E51" s="11" t="s">
        <v>204</v>
      </c>
      <c r="F51" s="11" t="s">
        <v>204</v>
      </c>
      <c r="G51" s="109"/>
      <c r="H51" s="85" t="s">
        <v>89</v>
      </c>
      <c r="I51" s="11" t="s">
        <v>107</v>
      </c>
      <c r="J51" s="23" t="s">
        <v>64</v>
      </c>
      <c r="K51" s="23" t="s">
        <v>258</v>
      </c>
      <c r="L51" s="70">
        <v>2201074</v>
      </c>
      <c r="M51" s="68" t="s">
        <v>259</v>
      </c>
      <c r="N51" s="70">
        <v>220107400</v>
      </c>
      <c r="O51" s="68" t="s">
        <v>260</v>
      </c>
      <c r="P51" s="70">
        <v>1814</v>
      </c>
      <c r="Q51" s="71">
        <v>1</v>
      </c>
      <c r="R51" s="71">
        <v>0</v>
      </c>
      <c r="S51" s="22">
        <f t="shared" si="3"/>
        <v>0</v>
      </c>
      <c r="T51" s="30">
        <v>0</v>
      </c>
      <c r="U51" s="30">
        <v>0</v>
      </c>
      <c r="V51" s="68" t="s">
        <v>398</v>
      </c>
    </row>
    <row r="52" spans="1:22" ht="99.75">
      <c r="A52" s="95"/>
      <c r="B52" s="138"/>
      <c r="C52" s="138"/>
      <c r="D52" s="11" t="s">
        <v>204</v>
      </c>
      <c r="E52" s="11" t="s">
        <v>204</v>
      </c>
      <c r="F52" s="11" t="s">
        <v>204</v>
      </c>
      <c r="G52" s="109"/>
      <c r="H52" s="85" t="s">
        <v>90</v>
      </c>
      <c r="I52" s="11" t="s">
        <v>107</v>
      </c>
      <c r="J52" s="23" t="s">
        <v>64</v>
      </c>
      <c r="K52" s="23" t="s">
        <v>258</v>
      </c>
      <c r="L52" s="70">
        <v>2201074</v>
      </c>
      <c r="M52" s="68" t="s">
        <v>259</v>
      </c>
      <c r="N52" s="70">
        <v>220107400</v>
      </c>
      <c r="O52" s="68" t="s">
        <v>260</v>
      </c>
      <c r="P52" s="70">
        <v>1814</v>
      </c>
      <c r="Q52" s="70">
        <v>1</v>
      </c>
      <c r="R52" s="70">
        <v>0</v>
      </c>
      <c r="S52" s="22">
        <f t="shared" si="3"/>
        <v>0</v>
      </c>
      <c r="T52" s="30">
        <v>0</v>
      </c>
      <c r="U52" s="30">
        <v>0</v>
      </c>
      <c r="V52" s="68" t="s">
        <v>400</v>
      </c>
    </row>
    <row r="53" spans="1:22" ht="99.75">
      <c r="A53" s="95"/>
      <c r="B53" s="138"/>
      <c r="C53" s="138"/>
      <c r="D53" s="11" t="s">
        <v>204</v>
      </c>
      <c r="E53" s="11" t="s">
        <v>204</v>
      </c>
      <c r="F53" s="11" t="s">
        <v>204</v>
      </c>
      <c r="G53" s="108"/>
      <c r="H53" s="85" t="s">
        <v>91</v>
      </c>
      <c r="I53" s="11" t="s">
        <v>107</v>
      </c>
      <c r="J53" s="23" t="s">
        <v>64</v>
      </c>
      <c r="K53" s="23" t="s">
        <v>258</v>
      </c>
      <c r="L53" s="70">
        <v>2201074</v>
      </c>
      <c r="M53" s="68" t="s">
        <v>259</v>
      </c>
      <c r="N53" s="70">
        <v>220107400</v>
      </c>
      <c r="O53" s="68" t="s">
        <v>260</v>
      </c>
      <c r="P53" s="70">
        <v>1814</v>
      </c>
      <c r="Q53" s="70">
        <v>1</v>
      </c>
      <c r="R53" s="70">
        <v>0</v>
      </c>
      <c r="S53" s="22">
        <f t="shared" si="3"/>
        <v>0</v>
      </c>
      <c r="T53" s="30">
        <v>0</v>
      </c>
      <c r="U53" s="30">
        <v>0</v>
      </c>
      <c r="V53" s="68" t="s">
        <v>400</v>
      </c>
    </row>
    <row r="54" spans="1:22" ht="99.6" customHeight="1">
      <c r="A54" s="95"/>
      <c r="B54" s="138"/>
      <c r="C54" s="138"/>
      <c r="D54" s="11" t="s">
        <v>204</v>
      </c>
      <c r="E54" s="11" t="s">
        <v>204</v>
      </c>
      <c r="F54" s="11" t="s">
        <v>204</v>
      </c>
      <c r="G54" s="18" t="s">
        <v>92</v>
      </c>
      <c r="H54" s="83" t="s">
        <v>93</v>
      </c>
      <c r="I54" s="11" t="s">
        <v>107</v>
      </c>
      <c r="J54" s="12"/>
      <c r="K54" s="12"/>
      <c r="L54" s="70"/>
      <c r="M54" s="68"/>
      <c r="N54" s="70"/>
      <c r="O54" s="68"/>
      <c r="P54" s="70"/>
      <c r="Q54" s="71">
        <v>8</v>
      </c>
      <c r="R54" s="70">
        <v>1</v>
      </c>
      <c r="S54" s="16">
        <f t="shared" ref="S54:S59" si="4">(R54/Q54)*100</f>
        <v>12.5</v>
      </c>
      <c r="T54" s="27">
        <v>0</v>
      </c>
      <c r="U54" s="27">
        <v>0</v>
      </c>
      <c r="V54" s="68" t="s">
        <v>401</v>
      </c>
    </row>
    <row r="55" spans="1:22" ht="86.45" customHeight="1">
      <c r="A55" s="95"/>
      <c r="B55" s="138"/>
      <c r="C55" s="138"/>
      <c r="D55" s="11" t="s">
        <v>204</v>
      </c>
      <c r="E55" s="11"/>
      <c r="F55" s="11"/>
      <c r="G55" s="107" t="s">
        <v>94</v>
      </c>
      <c r="H55" s="85" t="s">
        <v>95</v>
      </c>
      <c r="I55" s="11" t="s">
        <v>107</v>
      </c>
      <c r="J55" s="12" t="s">
        <v>264</v>
      </c>
      <c r="K55" s="12" t="s">
        <v>264</v>
      </c>
      <c r="L55" s="71" t="s">
        <v>264</v>
      </c>
      <c r="M55" s="68" t="s">
        <v>264</v>
      </c>
      <c r="N55" s="71" t="s">
        <v>264</v>
      </c>
      <c r="O55" s="68" t="s">
        <v>264</v>
      </c>
      <c r="P55" s="71" t="s">
        <v>264</v>
      </c>
      <c r="Q55" s="70">
        <v>12</v>
      </c>
      <c r="R55" s="70">
        <v>12</v>
      </c>
      <c r="S55" s="22">
        <f t="shared" si="4"/>
        <v>100</v>
      </c>
      <c r="T55" s="29">
        <v>0</v>
      </c>
      <c r="U55" s="29">
        <v>0</v>
      </c>
      <c r="V55" s="68" t="s">
        <v>402</v>
      </c>
    </row>
    <row r="56" spans="1:22" ht="99.75">
      <c r="A56" s="95"/>
      <c r="B56" s="138"/>
      <c r="C56" s="138"/>
      <c r="D56" s="11" t="s">
        <v>204</v>
      </c>
      <c r="E56" s="11"/>
      <c r="F56" s="11"/>
      <c r="G56" s="108"/>
      <c r="H56" s="85" t="s">
        <v>96</v>
      </c>
      <c r="I56" s="11" t="s">
        <v>107</v>
      </c>
      <c r="J56" s="23" t="s">
        <v>64</v>
      </c>
      <c r="K56" s="23" t="s">
        <v>258</v>
      </c>
      <c r="L56" s="70">
        <v>2201074</v>
      </c>
      <c r="M56" s="68" t="s">
        <v>259</v>
      </c>
      <c r="N56" s="70">
        <v>220107400</v>
      </c>
      <c r="O56" s="68" t="s">
        <v>260</v>
      </c>
      <c r="P56" s="70">
        <v>1814</v>
      </c>
      <c r="Q56" s="70">
        <v>120</v>
      </c>
      <c r="R56" s="70">
        <v>120</v>
      </c>
      <c r="S56" s="22">
        <f t="shared" si="4"/>
        <v>100</v>
      </c>
      <c r="T56" s="30">
        <v>0</v>
      </c>
      <c r="U56" s="30">
        <v>0</v>
      </c>
      <c r="V56" s="68" t="s">
        <v>403</v>
      </c>
    </row>
    <row r="57" spans="1:22" s="8" customFormat="1" ht="370.5">
      <c r="A57" s="95"/>
      <c r="B57" s="138"/>
      <c r="C57" s="138"/>
      <c r="D57" s="11" t="s">
        <v>204</v>
      </c>
      <c r="E57" s="11" t="s">
        <v>204</v>
      </c>
      <c r="F57" s="11" t="s">
        <v>204</v>
      </c>
      <c r="G57" s="107" t="s">
        <v>97</v>
      </c>
      <c r="H57" s="85" t="s">
        <v>98</v>
      </c>
      <c r="I57" s="11" t="s">
        <v>250</v>
      </c>
      <c r="J57" s="23" t="s">
        <v>287</v>
      </c>
      <c r="K57" s="69" t="s">
        <v>355</v>
      </c>
      <c r="L57" s="70">
        <v>2201062</v>
      </c>
      <c r="M57" s="68" t="s">
        <v>334</v>
      </c>
      <c r="N57" s="70"/>
      <c r="O57" s="68" t="s">
        <v>335</v>
      </c>
      <c r="P57" s="70">
        <v>54</v>
      </c>
      <c r="Q57" s="70">
        <v>15</v>
      </c>
      <c r="R57" s="70">
        <v>20</v>
      </c>
      <c r="S57" s="31">
        <f t="shared" si="4"/>
        <v>133.33333333333331</v>
      </c>
      <c r="T57" s="29">
        <v>0</v>
      </c>
      <c r="U57" s="29">
        <v>0</v>
      </c>
      <c r="V57" s="68" t="s">
        <v>359</v>
      </c>
    </row>
    <row r="58" spans="1:22" ht="71.25">
      <c r="A58" s="95"/>
      <c r="B58" s="138"/>
      <c r="C58" s="138"/>
      <c r="D58" s="11"/>
      <c r="E58" s="11" t="s">
        <v>204</v>
      </c>
      <c r="F58" s="11" t="s">
        <v>204</v>
      </c>
      <c r="G58" s="108"/>
      <c r="H58" s="85" t="s">
        <v>99</v>
      </c>
      <c r="I58" s="11" t="s">
        <v>250</v>
      </c>
      <c r="J58" s="4"/>
      <c r="K58" s="4"/>
      <c r="L58" s="70"/>
      <c r="M58" s="70"/>
      <c r="N58" s="70"/>
      <c r="O58" s="70"/>
      <c r="P58" s="70"/>
      <c r="Q58" s="70">
        <v>0</v>
      </c>
      <c r="R58" s="70">
        <v>0</v>
      </c>
      <c r="S58" s="22">
        <v>0</v>
      </c>
      <c r="T58" s="30">
        <v>0</v>
      </c>
      <c r="U58" s="30">
        <v>0</v>
      </c>
      <c r="V58" s="68" t="s">
        <v>360</v>
      </c>
    </row>
    <row r="59" spans="1:22" ht="156.75">
      <c r="A59" s="95"/>
      <c r="B59" s="138"/>
      <c r="C59" s="138"/>
      <c r="D59" s="11" t="s">
        <v>204</v>
      </c>
      <c r="E59" s="11" t="s">
        <v>204</v>
      </c>
      <c r="F59" s="11" t="s">
        <v>204</v>
      </c>
      <c r="G59" s="107" t="s">
        <v>100</v>
      </c>
      <c r="H59" s="85" t="s">
        <v>101</v>
      </c>
      <c r="I59" s="11" t="s">
        <v>250</v>
      </c>
      <c r="J59" s="12" t="s">
        <v>287</v>
      </c>
      <c r="K59" s="12" t="s">
        <v>336</v>
      </c>
      <c r="L59" s="70">
        <v>3301068</v>
      </c>
      <c r="M59" s="68" t="s">
        <v>337</v>
      </c>
      <c r="N59" s="70"/>
      <c r="O59" s="68" t="s">
        <v>338</v>
      </c>
      <c r="P59" s="70">
        <v>10</v>
      </c>
      <c r="Q59" s="70">
        <v>2</v>
      </c>
      <c r="R59" s="70">
        <v>4</v>
      </c>
      <c r="S59" s="22">
        <f t="shared" si="4"/>
        <v>200</v>
      </c>
      <c r="T59" s="29">
        <v>0</v>
      </c>
      <c r="U59" s="29">
        <v>0</v>
      </c>
      <c r="V59" s="68" t="s">
        <v>361</v>
      </c>
    </row>
    <row r="60" spans="1:22" ht="84" customHeight="1">
      <c r="A60" s="95"/>
      <c r="B60" s="138"/>
      <c r="C60" s="138"/>
      <c r="D60" s="11" t="s">
        <v>204</v>
      </c>
      <c r="E60" s="11" t="s">
        <v>204</v>
      </c>
      <c r="F60" s="11" t="s">
        <v>204</v>
      </c>
      <c r="G60" s="109"/>
      <c r="H60" s="85" t="s">
        <v>102</v>
      </c>
      <c r="I60" s="11" t="s">
        <v>250</v>
      </c>
      <c r="J60" s="12"/>
      <c r="K60" s="12"/>
      <c r="L60" s="70"/>
      <c r="M60" s="68"/>
      <c r="N60" s="70"/>
      <c r="O60" s="68"/>
      <c r="P60" s="70"/>
      <c r="Q60" s="70">
        <v>0</v>
      </c>
      <c r="R60" s="70">
        <v>0</v>
      </c>
      <c r="S60" s="22">
        <v>0</v>
      </c>
      <c r="T60" s="29">
        <v>0</v>
      </c>
      <c r="U60" s="29">
        <v>0</v>
      </c>
      <c r="V60" s="68" t="s">
        <v>360</v>
      </c>
    </row>
    <row r="61" spans="1:22" ht="84" customHeight="1">
      <c r="A61" s="95"/>
      <c r="B61" s="138"/>
      <c r="C61" s="138"/>
      <c r="D61" s="11"/>
      <c r="E61" s="11" t="s">
        <v>204</v>
      </c>
      <c r="F61" s="11" t="s">
        <v>204</v>
      </c>
      <c r="G61" s="108"/>
      <c r="H61" s="85" t="s">
        <v>103</v>
      </c>
      <c r="I61" s="11" t="s">
        <v>250</v>
      </c>
      <c r="J61" s="12"/>
      <c r="K61" s="12"/>
      <c r="L61" s="70"/>
      <c r="M61" s="68"/>
      <c r="N61" s="70"/>
      <c r="O61" s="68"/>
      <c r="P61" s="70"/>
      <c r="Q61" s="71">
        <v>0</v>
      </c>
      <c r="R61" s="71">
        <v>0</v>
      </c>
      <c r="S61" s="22">
        <v>0</v>
      </c>
      <c r="T61" s="30">
        <v>0</v>
      </c>
      <c r="U61" s="30">
        <v>0</v>
      </c>
      <c r="V61" s="68" t="s">
        <v>360</v>
      </c>
    </row>
    <row r="62" spans="1:22" ht="87" customHeight="1">
      <c r="A62" s="95"/>
      <c r="B62" s="138"/>
      <c r="C62" s="138"/>
      <c r="D62" s="5" t="s">
        <v>204</v>
      </c>
      <c r="E62" s="5" t="s">
        <v>204</v>
      </c>
      <c r="F62" s="5" t="s">
        <v>204</v>
      </c>
      <c r="G62" s="107" t="s">
        <v>104</v>
      </c>
      <c r="H62" s="85" t="s">
        <v>105</v>
      </c>
      <c r="I62" s="11" t="s">
        <v>106</v>
      </c>
      <c r="J62" s="23" t="s">
        <v>64</v>
      </c>
      <c r="K62" s="23" t="s">
        <v>275</v>
      </c>
      <c r="L62" s="70">
        <v>3301085</v>
      </c>
      <c r="M62" s="68" t="s">
        <v>276</v>
      </c>
      <c r="N62" s="70">
        <v>330108500</v>
      </c>
      <c r="O62" s="68" t="s">
        <v>277</v>
      </c>
      <c r="P62" s="70">
        <v>270958</v>
      </c>
      <c r="Q62" s="70">
        <v>1</v>
      </c>
      <c r="R62" s="70">
        <v>1</v>
      </c>
      <c r="S62" s="22">
        <f t="shared" ref="S62:S73" si="5">(R62/Q62)*100</f>
        <v>100</v>
      </c>
      <c r="T62" s="30">
        <v>11540000</v>
      </c>
      <c r="U62" s="30">
        <v>11540000</v>
      </c>
      <c r="V62" s="68" t="s">
        <v>371</v>
      </c>
    </row>
    <row r="63" spans="1:22" ht="86.25" customHeight="1">
      <c r="A63" s="95"/>
      <c r="B63" s="112"/>
      <c r="C63" s="112"/>
      <c r="D63" s="11" t="s">
        <v>204</v>
      </c>
      <c r="E63" s="11" t="s">
        <v>204</v>
      </c>
      <c r="F63" s="11" t="s">
        <v>204</v>
      </c>
      <c r="G63" s="108"/>
      <c r="H63" s="85" t="s">
        <v>108</v>
      </c>
      <c r="I63" s="11" t="s">
        <v>106</v>
      </c>
      <c r="J63" s="12" t="s">
        <v>64</v>
      </c>
      <c r="K63" s="12" t="s">
        <v>275</v>
      </c>
      <c r="L63" s="70">
        <v>3301073</v>
      </c>
      <c r="M63" s="68" t="s">
        <v>278</v>
      </c>
      <c r="N63" s="70">
        <v>330107301</v>
      </c>
      <c r="O63" s="68" t="s">
        <v>279</v>
      </c>
      <c r="P63" s="70">
        <v>1800</v>
      </c>
      <c r="Q63" s="70">
        <v>20</v>
      </c>
      <c r="R63" s="70">
        <v>3</v>
      </c>
      <c r="S63" s="22">
        <f>(R63/Q63)*100</f>
        <v>15</v>
      </c>
      <c r="T63" s="30">
        <v>0</v>
      </c>
      <c r="U63" s="30">
        <v>0</v>
      </c>
      <c r="V63" s="68" t="s">
        <v>372</v>
      </c>
    </row>
    <row r="64" spans="1:22" ht="160.5" customHeight="1">
      <c r="A64" s="95"/>
      <c r="B64" s="107" t="s">
        <v>229</v>
      </c>
      <c r="C64" s="107" t="s">
        <v>230</v>
      </c>
      <c r="D64" s="5" t="s">
        <v>204</v>
      </c>
      <c r="E64" s="5" t="s">
        <v>204</v>
      </c>
      <c r="F64" s="5" t="s">
        <v>204</v>
      </c>
      <c r="G64" s="12" t="s">
        <v>109</v>
      </c>
      <c r="H64" s="85" t="s">
        <v>110</v>
      </c>
      <c r="I64" s="11" t="s">
        <v>212</v>
      </c>
      <c r="J64" s="12" t="s">
        <v>64</v>
      </c>
      <c r="K64" s="12"/>
      <c r="L64" s="71" t="s">
        <v>292</v>
      </c>
      <c r="M64" s="68" t="s">
        <v>291</v>
      </c>
      <c r="N64" s="71" t="s">
        <v>294</v>
      </c>
      <c r="O64" s="68" t="s">
        <v>293</v>
      </c>
      <c r="P64" s="70">
        <v>1</v>
      </c>
      <c r="Q64" s="70">
        <v>1</v>
      </c>
      <c r="R64" s="70">
        <v>0</v>
      </c>
      <c r="S64" s="22">
        <f t="shared" si="5"/>
        <v>0</v>
      </c>
      <c r="T64" s="29">
        <v>0</v>
      </c>
      <c r="U64" s="29">
        <v>0</v>
      </c>
      <c r="V64" s="68" t="s">
        <v>413</v>
      </c>
    </row>
    <row r="65" spans="1:22" ht="142.5">
      <c r="A65" s="95"/>
      <c r="B65" s="109"/>
      <c r="C65" s="109"/>
      <c r="D65" s="5" t="s">
        <v>204</v>
      </c>
      <c r="E65" s="5" t="s">
        <v>204</v>
      </c>
      <c r="F65" s="5" t="s">
        <v>204</v>
      </c>
      <c r="G65" s="12" t="s">
        <v>339</v>
      </c>
      <c r="H65" s="85" t="s">
        <v>112</v>
      </c>
      <c r="I65" s="11" t="s">
        <v>212</v>
      </c>
      <c r="J65" s="12" t="s">
        <v>64</v>
      </c>
      <c r="K65" s="12"/>
      <c r="L65" s="70">
        <v>4102022</v>
      </c>
      <c r="M65" s="68" t="s">
        <v>295</v>
      </c>
      <c r="N65" s="70" t="s">
        <v>296</v>
      </c>
      <c r="O65" s="68" t="s">
        <v>297</v>
      </c>
      <c r="P65" s="70">
        <v>64</v>
      </c>
      <c r="Q65" s="70">
        <v>1</v>
      </c>
      <c r="R65" s="70">
        <v>0</v>
      </c>
      <c r="S65" s="22">
        <f t="shared" si="5"/>
        <v>0</v>
      </c>
      <c r="T65" s="29">
        <v>0</v>
      </c>
      <c r="U65" s="29">
        <v>0</v>
      </c>
      <c r="V65" s="81" t="s">
        <v>413</v>
      </c>
    </row>
    <row r="66" spans="1:22" ht="114">
      <c r="A66" s="95"/>
      <c r="B66" s="109"/>
      <c r="C66" s="109"/>
      <c r="D66" s="5" t="s">
        <v>204</v>
      </c>
      <c r="E66" s="5" t="s">
        <v>204</v>
      </c>
      <c r="F66" s="5" t="s">
        <v>204</v>
      </c>
      <c r="G66" s="12" t="s">
        <v>111</v>
      </c>
      <c r="H66" s="85" t="s">
        <v>112</v>
      </c>
      <c r="I66" s="11" t="s">
        <v>212</v>
      </c>
      <c r="J66" s="12" t="s">
        <v>64</v>
      </c>
      <c r="K66" s="12"/>
      <c r="L66" s="71" t="s">
        <v>300</v>
      </c>
      <c r="M66" s="68" t="s">
        <v>298</v>
      </c>
      <c r="N66" s="71" t="s">
        <v>301</v>
      </c>
      <c r="O66" s="68" t="s">
        <v>299</v>
      </c>
      <c r="P66" s="70">
        <v>1</v>
      </c>
      <c r="Q66" s="70">
        <v>1</v>
      </c>
      <c r="R66" s="70">
        <v>0</v>
      </c>
      <c r="S66" s="22">
        <f t="shared" si="5"/>
        <v>0</v>
      </c>
      <c r="T66" s="29">
        <v>0</v>
      </c>
      <c r="U66" s="29">
        <v>0</v>
      </c>
      <c r="V66" s="81" t="s">
        <v>413</v>
      </c>
    </row>
    <row r="67" spans="1:22" ht="88.5" customHeight="1">
      <c r="A67" s="95"/>
      <c r="B67" s="109"/>
      <c r="C67" s="109"/>
      <c r="D67" s="5" t="s">
        <v>204</v>
      </c>
      <c r="E67" s="5" t="s">
        <v>204</v>
      </c>
      <c r="F67" s="5" t="s">
        <v>204</v>
      </c>
      <c r="G67" s="107" t="s">
        <v>113</v>
      </c>
      <c r="H67" s="85" t="s">
        <v>114</v>
      </c>
      <c r="I67" s="11" t="s">
        <v>212</v>
      </c>
      <c r="J67" s="23" t="s">
        <v>64</v>
      </c>
      <c r="K67" s="23"/>
      <c r="L67" s="70">
        <v>4102022</v>
      </c>
      <c r="M67" s="68" t="s">
        <v>295</v>
      </c>
      <c r="N67" s="70" t="s">
        <v>296</v>
      </c>
      <c r="O67" s="68" t="s">
        <v>297</v>
      </c>
      <c r="P67" s="70">
        <v>64</v>
      </c>
      <c r="Q67" s="70">
        <v>1</v>
      </c>
      <c r="R67" s="70">
        <v>0.2</v>
      </c>
      <c r="S67" s="22">
        <f t="shared" si="5"/>
        <v>20</v>
      </c>
      <c r="T67" s="30">
        <f>2885000*4/2</f>
        <v>5770000</v>
      </c>
      <c r="U67" s="30">
        <v>0</v>
      </c>
      <c r="V67" s="68" t="s">
        <v>415</v>
      </c>
    </row>
    <row r="68" spans="1:22" ht="88.5" customHeight="1">
      <c r="A68" s="95"/>
      <c r="B68" s="108"/>
      <c r="C68" s="108"/>
      <c r="D68" s="5" t="s">
        <v>204</v>
      </c>
      <c r="E68" s="5" t="s">
        <v>204</v>
      </c>
      <c r="F68" s="5" t="s">
        <v>204</v>
      </c>
      <c r="G68" s="108"/>
      <c r="H68" s="85" t="s">
        <v>115</v>
      </c>
      <c r="I68" s="11" t="s">
        <v>212</v>
      </c>
      <c r="J68" s="23" t="s">
        <v>64</v>
      </c>
      <c r="K68" s="23"/>
      <c r="L68" s="70">
        <v>4102022</v>
      </c>
      <c r="M68" s="68" t="s">
        <v>295</v>
      </c>
      <c r="N68" s="70" t="s">
        <v>296</v>
      </c>
      <c r="O68" s="68" t="s">
        <v>297</v>
      </c>
      <c r="P68" s="70">
        <v>64</v>
      </c>
      <c r="Q68" s="70">
        <v>1</v>
      </c>
      <c r="R68" s="70">
        <v>0.2</v>
      </c>
      <c r="S68" s="22">
        <f t="shared" si="5"/>
        <v>20</v>
      </c>
      <c r="T68" s="30">
        <f>2885000*4/2</f>
        <v>5770000</v>
      </c>
      <c r="U68" s="30">
        <v>0</v>
      </c>
      <c r="V68" s="68" t="s">
        <v>415</v>
      </c>
    </row>
    <row r="69" spans="1:22" ht="145.15" customHeight="1">
      <c r="A69" s="95"/>
      <c r="B69" s="107" t="s">
        <v>231</v>
      </c>
      <c r="C69" s="107" t="s">
        <v>232</v>
      </c>
      <c r="D69" s="11" t="s">
        <v>204</v>
      </c>
      <c r="E69" s="11" t="s">
        <v>204</v>
      </c>
      <c r="F69" s="11" t="s">
        <v>204</v>
      </c>
      <c r="G69" s="12" t="s">
        <v>116</v>
      </c>
      <c r="H69" s="85" t="s">
        <v>93</v>
      </c>
      <c r="I69" s="11" t="s">
        <v>107</v>
      </c>
      <c r="J69" s="12"/>
      <c r="K69" s="12"/>
      <c r="L69" s="70"/>
      <c r="M69" s="68"/>
      <c r="N69" s="70"/>
      <c r="O69" s="68"/>
      <c r="P69" s="70"/>
      <c r="Q69" s="71">
        <v>8</v>
      </c>
      <c r="R69" s="70">
        <v>1</v>
      </c>
      <c r="S69" s="16">
        <f t="shared" si="5"/>
        <v>12.5</v>
      </c>
      <c r="T69" s="27">
        <v>0</v>
      </c>
      <c r="U69" s="27">
        <v>0</v>
      </c>
      <c r="V69" s="68" t="s">
        <v>404</v>
      </c>
    </row>
    <row r="70" spans="1:22" ht="71.25">
      <c r="A70" s="95"/>
      <c r="B70" s="109"/>
      <c r="C70" s="109"/>
      <c r="D70" s="11" t="s">
        <v>204</v>
      </c>
      <c r="E70" s="11" t="s">
        <v>204</v>
      </c>
      <c r="F70" s="11" t="s">
        <v>204</v>
      </c>
      <c r="G70" s="107" t="s">
        <v>117</v>
      </c>
      <c r="H70" s="85" t="s">
        <v>118</v>
      </c>
      <c r="I70" s="11" t="s">
        <v>107</v>
      </c>
      <c r="J70" s="12"/>
      <c r="K70" s="12"/>
      <c r="L70" s="70"/>
      <c r="M70" s="68"/>
      <c r="N70" s="70"/>
      <c r="O70" s="68"/>
      <c r="P70" s="70"/>
      <c r="Q70" s="71">
        <v>54</v>
      </c>
      <c r="R70" s="71">
        <v>54</v>
      </c>
      <c r="S70" s="22">
        <f t="shared" si="5"/>
        <v>100</v>
      </c>
      <c r="T70" s="30">
        <v>0</v>
      </c>
      <c r="U70" s="30">
        <v>0</v>
      </c>
      <c r="V70" s="68" t="s">
        <v>405</v>
      </c>
    </row>
    <row r="71" spans="1:22" ht="169.9" customHeight="1">
      <c r="A71" s="95"/>
      <c r="B71" s="109"/>
      <c r="C71" s="109"/>
      <c r="D71" s="11" t="s">
        <v>204</v>
      </c>
      <c r="E71" s="11" t="s">
        <v>204</v>
      </c>
      <c r="F71" s="11" t="s">
        <v>204</v>
      </c>
      <c r="G71" s="108"/>
      <c r="H71" s="85" t="s">
        <v>357</v>
      </c>
      <c r="I71" s="11" t="s">
        <v>212</v>
      </c>
      <c r="J71" s="67" t="s">
        <v>64</v>
      </c>
      <c r="K71" s="67"/>
      <c r="L71" s="70">
        <v>1905021</v>
      </c>
      <c r="M71" s="68" t="s">
        <v>288</v>
      </c>
      <c r="N71" s="70">
        <v>190502100</v>
      </c>
      <c r="O71" s="68" t="s">
        <v>289</v>
      </c>
      <c r="P71" s="70">
        <v>12</v>
      </c>
      <c r="Q71" s="71">
        <v>0</v>
      </c>
      <c r="R71" s="70">
        <v>0</v>
      </c>
      <c r="S71" s="22">
        <v>0</v>
      </c>
      <c r="T71" s="28">
        <v>0</v>
      </c>
      <c r="U71" s="28">
        <v>0</v>
      </c>
      <c r="V71" s="81" t="s">
        <v>413</v>
      </c>
    </row>
    <row r="72" spans="1:22" ht="112.5" customHeight="1">
      <c r="A72" s="95"/>
      <c r="B72" s="109"/>
      <c r="C72" s="109"/>
      <c r="D72" s="11"/>
      <c r="E72" s="11"/>
      <c r="F72" s="11" t="s">
        <v>204</v>
      </c>
      <c r="G72" s="107" t="s">
        <v>119</v>
      </c>
      <c r="H72" s="85" t="s">
        <v>120</v>
      </c>
      <c r="I72" s="11" t="s">
        <v>213</v>
      </c>
      <c r="J72" s="23" t="s">
        <v>271</v>
      </c>
      <c r="K72" s="23" t="s">
        <v>340</v>
      </c>
      <c r="L72" s="70">
        <v>1202004</v>
      </c>
      <c r="M72" s="68" t="s">
        <v>341</v>
      </c>
      <c r="N72" s="70">
        <v>120200400</v>
      </c>
      <c r="O72" s="68" t="s">
        <v>342</v>
      </c>
      <c r="P72" s="70">
        <v>12</v>
      </c>
      <c r="Q72" s="71">
        <v>12</v>
      </c>
      <c r="R72" s="71">
        <v>4</v>
      </c>
      <c r="S72" s="31">
        <f t="shared" si="5"/>
        <v>33.333333333333329</v>
      </c>
      <c r="T72" s="30" t="s">
        <v>369</v>
      </c>
      <c r="U72" s="30"/>
      <c r="V72" s="79" t="s">
        <v>365</v>
      </c>
    </row>
    <row r="73" spans="1:22" ht="313.5">
      <c r="A73" s="95"/>
      <c r="B73" s="108"/>
      <c r="C73" s="108"/>
      <c r="D73" s="11"/>
      <c r="E73" s="11" t="s">
        <v>204</v>
      </c>
      <c r="F73" s="11" t="s">
        <v>204</v>
      </c>
      <c r="G73" s="108"/>
      <c r="H73" s="85" t="s">
        <v>121</v>
      </c>
      <c r="I73" s="11" t="s">
        <v>213</v>
      </c>
      <c r="J73" s="23" t="s">
        <v>343</v>
      </c>
      <c r="K73" s="23" t="s">
        <v>272</v>
      </c>
      <c r="L73" s="70">
        <v>452001</v>
      </c>
      <c r="M73" s="68" t="s">
        <v>255</v>
      </c>
      <c r="N73" s="70">
        <v>45200109</v>
      </c>
      <c r="O73" s="68" t="s">
        <v>344</v>
      </c>
      <c r="P73" s="70">
        <v>12</v>
      </c>
      <c r="Q73" s="71">
        <v>12</v>
      </c>
      <c r="R73" s="71">
        <v>7</v>
      </c>
      <c r="S73" s="31">
        <f t="shared" si="5"/>
        <v>58.333333333333336</v>
      </c>
      <c r="T73" s="30" t="s">
        <v>369</v>
      </c>
      <c r="U73" s="30"/>
      <c r="V73" s="79" t="s">
        <v>364</v>
      </c>
    </row>
    <row r="74" spans="1:22" ht="270.75">
      <c r="A74" s="95"/>
      <c r="B74" s="107" t="s">
        <v>233</v>
      </c>
      <c r="C74" s="107" t="s">
        <v>234</v>
      </c>
      <c r="D74" s="11"/>
      <c r="E74" s="11" t="s">
        <v>204</v>
      </c>
      <c r="F74" s="11" t="s">
        <v>204</v>
      </c>
      <c r="G74" s="107" t="s">
        <v>122</v>
      </c>
      <c r="H74" s="85" t="s">
        <v>123</v>
      </c>
      <c r="I74" s="11" t="s">
        <v>250</v>
      </c>
      <c r="J74" s="12" t="s">
        <v>287</v>
      </c>
      <c r="K74" s="12" t="s">
        <v>345</v>
      </c>
      <c r="L74" s="70">
        <v>4301004</v>
      </c>
      <c r="M74" s="68" t="s">
        <v>358</v>
      </c>
      <c r="N74" s="70"/>
      <c r="O74" s="68" t="s">
        <v>358</v>
      </c>
      <c r="P74" s="70">
        <v>12</v>
      </c>
      <c r="Q74" s="70">
        <v>3</v>
      </c>
      <c r="R74" s="70">
        <v>3</v>
      </c>
      <c r="S74" s="22">
        <f t="shared" ref="S74:S77" si="6">(R74/Q74)*100</f>
        <v>100</v>
      </c>
      <c r="T74" s="30">
        <v>0</v>
      </c>
      <c r="U74" s="30">
        <v>0</v>
      </c>
      <c r="V74" s="68" t="s">
        <v>362</v>
      </c>
    </row>
    <row r="75" spans="1:22" ht="75.599999999999994" customHeight="1">
      <c r="A75" s="95"/>
      <c r="B75" s="109"/>
      <c r="C75" s="109"/>
      <c r="D75" s="11"/>
      <c r="E75" s="11" t="s">
        <v>204</v>
      </c>
      <c r="F75" s="11" t="s">
        <v>204</v>
      </c>
      <c r="G75" s="108"/>
      <c r="H75" s="85" t="s">
        <v>124</v>
      </c>
      <c r="I75" s="11" t="s">
        <v>250</v>
      </c>
      <c r="J75" s="12" t="s">
        <v>287</v>
      </c>
      <c r="K75" s="12" t="s">
        <v>336</v>
      </c>
      <c r="L75" s="70">
        <v>3301068</v>
      </c>
      <c r="M75" s="68" t="s">
        <v>337</v>
      </c>
      <c r="N75" s="70"/>
      <c r="O75" s="68" t="s">
        <v>338</v>
      </c>
      <c r="P75" s="70">
        <v>10</v>
      </c>
      <c r="Q75" s="70">
        <v>0</v>
      </c>
      <c r="R75" s="70">
        <v>0</v>
      </c>
      <c r="S75" s="22">
        <v>0</v>
      </c>
      <c r="T75" s="23">
        <v>0</v>
      </c>
      <c r="U75" s="23">
        <v>0</v>
      </c>
      <c r="V75" s="68" t="s">
        <v>360</v>
      </c>
    </row>
    <row r="76" spans="1:22" ht="82.9" customHeight="1">
      <c r="A76" s="95"/>
      <c r="B76" s="109"/>
      <c r="C76" s="109"/>
      <c r="D76" s="11"/>
      <c r="E76" s="11" t="s">
        <v>204</v>
      </c>
      <c r="F76" s="11" t="s">
        <v>204</v>
      </c>
      <c r="G76" s="107" t="s">
        <v>125</v>
      </c>
      <c r="H76" s="85" t="s">
        <v>126</v>
      </c>
      <c r="I76" s="11" t="s">
        <v>127</v>
      </c>
      <c r="J76" s="12" t="s">
        <v>64</v>
      </c>
      <c r="K76" s="12" t="s">
        <v>312</v>
      </c>
      <c r="L76" s="70">
        <v>4301037</v>
      </c>
      <c r="M76" s="68" t="s">
        <v>313</v>
      </c>
      <c r="N76" s="70"/>
      <c r="O76" s="68" t="s">
        <v>314</v>
      </c>
      <c r="P76" s="70">
        <v>12</v>
      </c>
      <c r="Q76" s="70">
        <v>4</v>
      </c>
      <c r="R76" s="70">
        <v>0</v>
      </c>
      <c r="S76" s="22">
        <f t="shared" si="6"/>
        <v>0</v>
      </c>
      <c r="T76" s="30">
        <v>0</v>
      </c>
      <c r="U76" s="30">
        <v>0</v>
      </c>
      <c r="V76" s="68" t="s">
        <v>374</v>
      </c>
    </row>
    <row r="77" spans="1:22" ht="85.5">
      <c r="A77" s="95"/>
      <c r="B77" s="109"/>
      <c r="C77" s="109"/>
      <c r="D77" s="11"/>
      <c r="E77" s="11" t="s">
        <v>204</v>
      </c>
      <c r="F77" s="11" t="s">
        <v>204</v>
      </c>
      <c r="G77" s="109"/>
      <c r="H77" s="85" t="s">
        <v>128</v>
      </c>
      <c r="I77" s="11" t="s">
        <v>127</v>
      </c>
      <c r="J77" s="12" t="s">
        <v>64</v>
      </c>
      <c r="K77" s="12" t="s">
        <v>312</v>
      </c>
      <c r="L77" s="70">
        <v>4301037</v>
      </c>
      <c r="M77" s="68" t="s">
        <v>313</v>
      </c>
      <c r="N77" s="70"/>
      <c r="O77" s="68" t="s">
        <v>315</v>
      </c>
      <c r="P77" s="70">
        <v>12</v>
      </c>
      <c r="Q77" s="71">
        <v>1</v>
      </c>
      <c r="R77" s="71">
        <v>0</v>
      </c>
      <c r="S77" s="22">
        <f t="shared" si="6"/>
        <v>0</v>
      </c>
      <c r="T77" s="30">
        <v>0</v>
      </c>
      <c r="U77" s="30">
        <v>0</v>
      </c>
      <c r="V77" s="68" t="s">
        <v>375</v>
      </c>
    </row>
    <row r="78" spans="1:22" ht="71.25">
      <c r="A78" s="95"/>
      <c r="B78" s="109"/>
      <c r="C78" s="109"/>
      <c r="D78" s="11"/>
      <c r="E78" s="11"/>
      <c r="F78" s="11" t="s">
        <v>204</v>
      </c>
      <c r="G78" s="109"/>
      <c r="H78" s="85" t="s">
        <v>129</v>
      </c>
      <c r="I78" s="11" t="s">
        <v>127</v>
      </c>
      <c r="J78" s="12" t="s">
        <v>64</v>
      </c>
      <c r="K78" s="12" t="s">
        <v>316</v>
      </c>
      <c r="L78" s="70">
        <v>4302075</v>
      </c>
      <c r="M78" s="68" t="s">
        <v>317</v>
      </c>
      <c r="N78" s="70"/>
      <c r="O78" s="68" t="s">
        <v>318</v>
      </c>
      <c r="P78" s="70">
        <v>25</v>
      </c>
      <c r="Q78" s="71">
        <v>5</v>
      </c>
      <c r="R78" s="71">
        <v>2</v>
      </c>
      <c r="S78" s="22">
        <f t="shared" ref="S78:S79" si="7">(R78/Q78)*100</f>
        <v>40</v>
      </c>
      <c r="T78" s="30">
        <v>1650000</v>
      </c>
      <c r="U78" s="30">
        <v>1650000</v>
      </c>
      <c r="V78" s="68" t="s">
        <v>376</v>
      </c>
    </row>
    <row r="79" spans="1:22" ht="85.5">
      <c r="A79" s="95"/>
      <c r="B79" s="109"/>
      <c r="C79" s="109"/>
      <c r="D79" s="11"/>
      <c r="E79" s="11"/>
      <c r="F79" s="11" t="s">
        <v>204</v>
      </c>
      <c r="G79" s="109"/>
      <c r="H79" s="85" t="s">
        <v>130</v>
      </c>
      <c r="I79" s="11" t="s">
        <v>127</v>
      </c>
      <c r="J79" s="12" t="s">
        <v>64</v>
      </c>
      <c r="K79" s="12" t="s">
        <v>316</v>
      </c>
      <c r="L79" s="70">
        <v>4302075</v>
      </c>
      <c r="M79" s="68" t="s">
        <v>317</v>
      </c>
      <c r="N79" s="70"/>
      <c r="O79" s="68" t="s">
        <v>318</v>
      </c>
      <c r="P79" s="70">
        <v>25</v>
      </c>
      <c r="Q79" s="71">
        <v>12</v>
      </c>
      <c r="R79" s="71">
        <v>2</v>
      </c>
      <c r="S79" s="86">
        <f t="shared" si="7"/>
        <v>16.666666666666664</v>
      </c>
      <c r="T79" s="30" t="s">
        <v>369</v>
      </c>
      <c r="U79" s="30"/>
      <c r="V79" s="68" t="s">
        <v>376</v>
      </c>
    </row>
    <row r="80" spans="1:22" ht="114">
      <c r="A80" s="95"/>
      <c r="B80" s="109"/>
      <c r="C80" s="109"/>
      <c r="D80" s="11"/>
      <c r="E80" s="11" t="s">
        <v>204</v>
      </c>
      <c r="F80" s="11" t="s">
        <v>204</v>
      </c>
      <c r="G80" s="109"/>
      <c r="H80" s="85" t="s">
        <v>131</v>
      </c>
      <c r="I80" s="11" t="s">
        <v>127</v>
      </c>
      <c r="J80" s="12" t="s">
        <v>64</v>
      </c>
      <c r="K80" s="12" t="s">
        <v>312</v>
      </c>
      <c r="L80" s="70">
        <v>4301037</v>
      </c>
      <c r="M80" s="68" t="s">
        <v>313</v>
      </c>
      <c r="N80" s="70"/>
      <c r="O80" s="68" t="s">
        <v>319</v>
      </c>
      <c r="P80" s="70">
        <v>12</v>
      </c>
      <c r="Q80" s="70">
        <v>3</v>
      </c>
      <c r="R80" s="70">
        <v>0</v>
      </c>
      <c r="S80" s="22">
        <f>(R80/Q80)*100</f>
        <v>0</v>
      </c>
      <c r="T80" s="30">
        <v>0</v>
      </c>
      <c r="U80" s="30">
        <v>0</v>
      </c>
      <c r="V80" s="68" t="s">
        <v>377</v>
      </c>
    </row>
    <row r="81" spans="1:22" ht="85.5">
      <c r="A81" s="95"/>
      <c r="B81" s="109"/>
      <c r="C81" s="109"/>
      <c r="D81" s="11" t="s">
        <v>204</v>
      </c>
      <c r="E81" s="11" t="s">
        <v>204</v>
      </c>
      <c r="F81" s="11" t="s">
        <v>204</v>
      </c>
      <c r="G81" s="109"/>
      <c r="H81" s="85" t="s">
        <v>132</v>
      </c>
      <c r="I81" s="11" t="s">
        <v>106</v>
      </c>
      <c r="J81" s="23" t="s">
        <v>64</v>
      </c>
      <c r="K81" s="12" t="s">
        <v>275</v>
      </c>
      <c r="L81" s="70">
        <v>3301087</v>
      </c>
      <c r="M81" s="68" t="s">
        <v>280</v>
      </c>
      <c r="N81" s="70">
        <v>330108701</v>
      </c>
      <c r="O81" s="68" t="s">
        <v>281</v>
      </c>
      <c r="P81" s="70">
        <v>18785</v>
      </c>
      <c r="Q81" s="70">
        <v>8</v>
      </c>
      <c r="R81" s="70">
        <v>0</v>
      </c>
      <c r="S81" s="22">
        <f>(R81/Q81)*100</f>
        <v>0</v>
      </c>
      <c r="T81" s="29">
        <v>0</v>
      </c>
      <c r="U81" s="29">
        <v>0</v>
      </c>
      <c r="V81" s="68" t="s">
        <v>373</v>
      </c>
    </row>
    <row r="82" spans="1:22" ht="76.150000000000006" customHeight="1">
      <c r="A82" s="95"/>
      <c r="B82" s="109"/>
      <c r="C82" s="109"/>
      <c r="D82" s="11"/>
      <c r="E82" s="11" t="s">
        <v>204</v>
      </c>
      <c r="F82" s="11" t="s">
        <v>204</v>
      </c>
      <c r="G82" s="108"/>
      <c r="H82" s="85" t="s">
        <v>133</v>
      </c>
      <c r="I82" s="11" t="s">
        <v>106</v>
      </c>
      <c r="J82" s="12" t="s">
        <v>64</v>
      </c>
      <c r="K82" s="12" t="s">
        <v>275</v>
      </c>
      <c r="L82" s="70">
        <v>3301073</v>
      </c>
      <c r="M82" s="68" t="s">
        <v>278</v>
      </c>
      <c r="N82" s="70">
        <v>330107301</v>
      </c>
      <c r="O82" s="68" t="s">
        <v>279</v>
      </c>
      <c r="P82" s="70">
        <v>1800</v>
      </c>
      <c r="Q82" s="70">
        <v>1</v>
      </c>
      <c r="R82" s="70">
        <v>0</v>
      </c>
      <c r="S82" s="22">
        <f>(R82/Q82)*100</f>
        <v>0</v>
      </c>
      <c r="T82" s="29">
        <v>0</v>
      </c>
      <c r="U82" s="29">
        <v>0</v>
      </c>
      <c r="V82" s="68" t="s">
        <v>373</v>
      </c>
    </row>
    <row r="83" spans="1:22" ht="270.75">
      <c r="A83" s="95"/>
      <c r="B83" s="109"/>
      <c r="C83" s="109"/>
      <c r="D83" s="93"/>
      <c r="E83" s="93" t="s">
        <v>204</v>
      </c>
      <c r="F83" s="93" t="s">
        <v>204</v>
      </c>
      <c r="G83" s="107" t="s">
        <v>134</v>
      </c>
      <c r="H83" s="113" t="s">
        <v>135</v>
      </c>
      <c r="I83" s="11" t="s">
        <v>307</v>
      </c>
      <c r="J83" s="23" t="s">
        <v>287</v>
      </c>
      <c r="K83" s="23" t="s">
        <v>345</v>
      </c>
      <c r="L83" s="70">
        <v>4301004</v>
      </c>
      <c r="M83" s="68" t="s">
        <v>358</v>
      </c>
      <c r="N83" s="70"/>
      <c r="O83" s="68" t="s">
        <v>358</v>
      </c>
      <c r="P83" s="70">
        <v>12</v>
      </c>
      <c r="Q83" s="99">
        <v>4</v>
      </c>
      <c r="R83" s="99">
        <v>3</v>
      </c>
      <c r="S83" s="101">
        <f t="shared" ref="S83" si="8">(R83/Q83)*100</f>
        <v>75</v>
      </c>
      <c r="T83" s="30">
        <v>0</v>
      </c>
      <c r="U83" s="30">
        <v>0</v>
      </c>
      <c r="V83" s="78" t="s">
        <v>362</v>
      </c>
    </row>
    <row r="84" spans="1:22" ht="128.25">
      <c r="A84" s="95"/>
      <c r="B84" s="109"/>
      <c r="C84" s="109"/>
      <c r="D84" s="94"/>
      <c r="E84" s="94"/>
      <c r="F84" s="94"/>
      <c r="G84" s="109"/>
      <c r="H84" s="114"/>
      <c r="I84" s="11" t="s">
        <v>308</v>
      </c>
      <c r="J84" s="23" t="s">
        <v>64</v>
      </c>
      <c r="K84" s="23" t="s">
        <v>309</v>
      </c>
      <c r="L84" s="70">
        <v>4301004</v>
      </c>
      <c r="M84" s="68" t="s">
        <v>310</v>
      </c>
      <c r="N84" s="70">
        <v>430100401</v>
      </c>
      <c r="O84" s="68" t="s">
        <v>311</v>
      </c>
      <c r="P84" s="70">
        <v>4</v>
      </c>
      <c r="Q84" s="100"/>
      <c r="R84" s="100"/>
      <c r="S84" s="102"/>
      <c r="T84" s="30">
        <v>0</v>
      </c>
      <c r="U84" s="30">
        <v>0</v>
      </c>
      <c r="V84" s="68" t="s">
        <v>363</v>
      </c>
    </row>
    <row r="85" spans="1:22" ht="156.75">
      <c r="A85" s="95"/>
      <c r="B85" s="109"/>
      <c r="C85" s="109"/>
      <c r="D85" s="93"/>
      <c r="E85" s="93" t="s">
        <v>204</v>
      </c>
      <c r="F85" s="93" t="s">
        <v>204</v>
      </c>
      <c r="G85" s="109"/>
      <c r="H85" s="113" t="s">
        <v>101</v>
      </c>
      <c r="I85" s="11" t="s">
        <v>307</v>
      </c>
      <c r="J85" s="23" t="s">
        <v>287</v>
      </c>
      <c r="K85" s="23" t="s">
        <v>336</v>
      </c>
      <c r="L85" s="70">
        <v>3301068</v>
      </c>
      <c r="M85" s="68" t="s">
        <v>337</v>
      </c>
      <c r="N85" s="70"/>
      <c r="O85" s="68" t="s">
        <v>338</v>
      </c>
      <c r="P85" s="70">
        <v>10</v>
      </c>
      <c r="Q85" s="99">
        <v>3</v>
      </c>
      <c r="R85" s="99">
        <v>4</v>
      </c>
      <c r="S85" s="101">
        <f>(R85/Q85)*100</f>
        <v>133.33333333333331</v>
      </c>
      <c r="T85" s="29">
        <v>0</v>
      </c>
      <c r="U85" s="29">
        <v>0</v>
      </c>
      <c r="V85" s="79" t="s">
        <v>361</v>
      </c>
    </row>
    <row r="86" spans="1:22" ht="164.45" customHeight="1">
      <c r="A86" s="95"/>
      <c r="B86" s="108"/>
      <c r="C86" s="108"/>
      <c r="D86" s="94"/>
      <c r="E86" s="94"/>
      <c r="F86" s="94"/>
      <c r="G86" s="108"/>
      <c r="H86" s="114"/>
      <c r="I86" s="11" t="s">
        <v>308</v>
      </c>
      <c r="J86" s="23" t="s">
        <v>64</v>
      </c>
      <c r="K86" s="23" t="s">
        <v>309</v>
      </c>
      <c r="L86" s="70">
        <v>4301004</v>
      </c>
      <c r="M86" s="68" t="s">
        <v>310</v>
      </c>
      <c r="N86" s="70">
        <v>430100401</v>
      </c>
      <c r="O86" s="68" t="s">
        <v>311</v>
      </c>
      <c r="P86" s="70">
        <v>4</v>
      </c>
      <c r="Q86" s="100"/>
      <c r="R86" s="100"/>
      <c r="S86" s="102"/>
      <c r="T86" s="30">
        <v>0</v>
      </c>
      <c r="U86" s="30">
        <v>0</v>
      </c>
      <c r="V86" s="79" t="s">
        <v>363</v>
      </c>
    </row>
    <row r="87" spans="1:22" ht="99.75">
      <c r="A87" s="95"/>
      <c r="B87" s="107" t="s">
        <v>235</v>
      </c>
      <c r="C87" s="107" t="s">
        <v>236</v>
      </c>
      <c r="D87" s="11"/>
      <c r="E87" s="11" t="s">
        <v>204</v>
      </c>
      <c r="F87" s="11" t="s">
        <v>204</v>
      </c>
      <c r="G87" s="13" t="s">
        <v>205</v>
      </c>
      <c r="H87" s="85" t="s">
        <v>206</v>
      </c>
      <c r="I87" s="11" t="s">
        <v>251</v>
      </c>
      <c r="J87" s="14"/>
      <c r="K87" s="14"/>
      <c r="L87" s="70"/>
      <c r="M87" s="68"/>
      <c r="N87" s="70"/>
      <c r="O87" s="68"/>
      <c r="P87" s="70"/>
      <c r="Q87" s="71">
        <v>8</v>
      </c>
      <c r="R87" s="70">
        <v>1</v>
      </c>
      <c r="S87" s="16">
        <f t="shared" ref="S87:S88" si="9">(R87/Q87)*100</f>
        <v>12.5</v>
      </c>
      <c r="T87" s="27">
        <v>0</v>
      </c>
      <c r="U87" s="27">
        <v>0</v>
      </c>
      <c r="V87" s="81" t="s">
        <v>401</v>
      </c>
    </row>
    <row r="88" spans="1:22" ht="128.25" customHeight="1">
      <c r="A88" s="95"/>
      <c r="B88" s="109"/>
      <c r="C88" s="109"/>
      <c r="D88" s="11"/>
      <c r="E88" s="11" t="s">
        <v>204</v>
      </c>
      <c r="F88" s="11" t="s">
        <v>204</v>
      </c>
      <c r="G88" s="14" t="s">
        <v>207</v>
      </c>
      <c r="H88" s="85" t="s">
        <v>208</v>
      </c>
      <c r="I88" s="11" t="s">
        <v>251</v>
      </c>
      <c r="J88" s="66" t="s">
        <v>64</v>
      </c>
      <c r="K88" s="66" t="s">
        <v>65</v>
      </c>
      <c r="L88" s="70">
        <v>2201030</v>
      </c>
      <c r="M88" s="68" t="s">
        <v>73</v>
      </c>
      <c r="N88" s="70">
        <v>220103300</v>
      </c>
      <c r="O88" s="68" t="s">
        <v>74</v>
      </c>
      <c r="P88" s="70">
        <v>36000</v>
      </c>
      <c r="Q88" s="72">
        <v>2697</v>
      </c>
      <c r="R88" s="72">
        <v>0</v>
      </c>
      <c r="S88" s="22">
        <f t="shared" si="9"/>
        <v>0</v>
      </c>
      <c r="T88" s="30">
        <v>0</v>
      </c>
      <c r="U88" s="30">
        <v>0</v>
      </c>
      <c r="V88" s="81" t="s">
        <v>394</v>
      </c>
    </row>
    <row r="89" spans="1:22" ht="85.5">
      <c r="A89" s="95"/>
      <c r="B89" s="109"/>
      <c r="C89" s="109"/>
      <c r="D89" s="11"/>
      <c r="E89" s="11" t="s">
        <v>204</v>
      </c>
      <c r="F89" s="11" t="s">
        <v>204</v>
      </c>
      <c r="G89" s="107" t="s">
        <v>209</v>
      </c>
      <c r="H89" s="85" t="s">
        <v>210</v>
      </c>
      <c r="I89" s="11" t="s">
        <v>251</v>
      </c>
      <c r="J89" s="14"/>
      <c r="K89" s="14"/>
      <c r="L89" s="70"/>
      <c r="M89" s="68"/>
      <c r="N89" s="70"/>
      <c r="O89" s="68"/>
      <c r="P89" s="70"/>
      <c r="Q89" s="72">
        <v>1</v>
      </c>
      <c r="R89" s="72">
        <v>1</v>
      </c>
      <c r="S89" s="22">
        <f>(R89/Q89)*100</f>
        <v>100</v>
      </c>
      <c r="T89" s="30">
        <v>0</v>
      </c>
      <c r="U89" s="30">
        <v>0</v>
      </c>
      <c r="V89" s="81" t="s">
        <v>397</v>
      </c>
    </row>
    <row r="90" spans="1:22" ht="114">
      <c r="A90" s="95"/>
      <c r="B90" s="108"/>
      <c r="C90" s="108"/>
      <c r="D90" s="11" t="s">
        <v>204</v>
      </c>
      <c r="E90" s="11" t="s">
        <v>204</v>
      </c>
      <c r="F90" s="11" t="s">
        <v>204</v>
      </c>
      <c r="G90" s="108"/>
      <c r="H90" s="85" t="s">
        <v>211</v>
      </c>
      <c r="I90" s="11" t="s">
        <v>251</v>
      </c>
      <c r="J90" s="14" t="s">
        <v>64</v>
      </c>
      <c r="K90" s="14" t="s">
        <v>258</v>
      </c>
      <c r="L90" s="70">
        <v>2201074</v>
      </c>
      <c r="M90" s="68" t="s">
        <v>259</v>
      </c>
      <c r="N90" s="70">
        <v>220107400</v>
      </c>
      <c r="O90" s="68" t="s">
        <v>260</v>
      </c>
      <c r="P90" s="70">
        <v>1814</v>
      </c>
      <c r="Q90" s="70">
        <v>1</v>
      </c>
      <c r="R90" s="70">
        <v>0</v>
      </c>
      <c r="S90" s="22">
        <f t="shared" ref="S90" si="10">(R90/Q90)*100</f>
        <v>0</v>
      </c>
      <c r="T90" s="30">
        <v>0</v>
      </c>
      <c r="U90" s="30">
        <v>0</v>
      </c>
      <c r="V90" s="81" t="s">
        <v>400</v>
      </c>
    </row>
    <row r="91" spans="1:22" ht="114">
      <c r="A91" s="95"/>
      <c r="B91" s="113" t="s">
        <v>237</v>
      </c>
      <c r="C91" s="113" t="s">
        <v>238</v>
      </c>
      <c r="D91" s="11" t="s">
        <v>204</v>
      </c>
      <c r="E91" s="11" t="s">
        <v>204</v>
      </c>
      <c r="F91" s="11" t="s">
        <v>204</v>
      </c>
      <c r="G91" s="107" t="s">
        <v>45</v>
      </c>
      <c r="H91" s="85" t="s">
        <v>44</v>
      </c>
      <c r="I91" s="11" t="s">
        <v>266</v>
      </c>
      <c r="J91" s="12"/>
      <c r="K91" s="12"/>
      <c r="L91" s="70">
        <v>1905021</v>
      </c>
      <c r="M91" s="68" t="s">
        <v>47</v>
      </c>
      <c r="N91" s="70"/>
      <c r="O91" s="68"/>
      <c r="P91" s="70"/>
      <c r="Q91" s="71">
        <v>1</v>
      </c>
      <c r="R91" s="70">
        <v>0</v>
      </c>
      <c r="S91" s="22">
        <f t="shared" ref="S91:S97" si="11">(R91/Q91)*100</f>
        <v>0</v>
      </c>
      <c r="T91" s="29">
        <v>0</v>
      </c>
      <c r="U91" s="29">
        <v>0</v>
      </c>
      <c r="V91" s="68" t="s">
        <v>379</v>
      </c>
    </row>
    <row r="92" spans="1:22" ht="85.5">
      <c r="A92" s="95"/>
      <c r="B92" s="115"/>
      <c r="C92" s="115"/>
      <c r="D92" s="11" t="s">
        <v>204</v>
      </c>
      <c r="E92" s="11" t="s">
        <v>204</v>
      </c>
      <c r="F92" s="11" t="s">
        <v>204</v>
      </c>
      <c r="G92" s="108"/>
      <c r="H92" s="85" t="s">
        <v>252</v>
      </c>
      <c r="I92" s="11" t="s">
        <v>212</v>
      </c>
      <c r="J92" s="12" t="s">
        <v>64</v>
      </c>
      <c r="K92" s="12"/>
      <c r="L92" s="70">
        <v>1905021</v>
      </c>
      <c r="M92" s="68" t="s">
        <v>288</v>
      </c>
      <c r="N92" s="70">
        <v>190502100</v>
      </c>
      <c r="O92" s="68" t="s">
        <v>289</v>
      </c>
      <c r="P92" s="70">
        <v>12</v>
      </c>
      <c r="Q92" s="71">
        <v>1</v>
      </c>
      <c r="R92" s="70">
        <v>0</v>
      </c>
      <c r="S92" s="22">
        <f t="shared" si="11"/>
        <v>0</v>
      </c>
      <c r="T92" s="29">
        <v>0</v>
      </c>
      <c r="U92" s="29">
        <v>0</v>
      </c>
      <c r="V92" s="68" t="s">
        <v>413</v>
      </c>
    </row>
    <row r="93" spans="1:22" ht="114">
      <c r="A93" s="95"/>
      <c r="B93" s="115"/>
      <c r="C93" s="115"/>
      <c r="D93" s="11" t="s">
        <v>204</v>
      </c>
      <c r="E93" s="11" t="s">
        <v>204</v>
      </c>
      <c r="F93" s="11" t="s">
        <v>204</v>
      </c>
      <c r="G93" s="12" t="s">
        <v>43</v>
      </c>
      <c r="H93" s="85" t="s">
        <v>290</v>
      </c>
      <c r="I93" s="11" t="s">
        <v>212</v>
      </c>
      <c r="J93" s="23" t="s">
        <v>64</v>
      </c>
      <c r="K93" s="23"/>
      <c r="L93" s="70">
        <v>1905021</v>
      </c>
      <c r="M93" s="68" t="s">
        <v>288</v>
      </c>
      <c r="N93" s="70">
        <v>190502100</v>
      </c>
      <c r="O93" s="68" t="s">
        <v>289</v>
      </c>
      <c r="P93" s="70">
        <v>12</v>
      </c>
      <c r="Q93" s="71">
        <v>1</v>
      </c>
      <c r="R93" s="70">
        <v>0</v>
      </c>
      <c r="S93" s="22">
        <f t="shared" si="11"/>
        <v>0</v>
      </c>
      <c r="T93" s="28">
        <v>0</v>
      </c>
      <c r="U93" s="28">
        <v>0</v>
      </c>
      <c r="V93" s="81" t="s">
        <v>413</v>
      </c>
    </row>
    <row r="94" spans="1:22" ht="85.5">
      <c r="A94" s="95"/>
      <c r="B94" s="115"/>
      <c r="C94" s="115"/>
      <c r="D94" s="11" t="s">
        <v>204</v>
      </c>
      <c r="E94" s="11" t="s">
        <v>204</v>
      </c>
      <c r="F94" s="11" t="s">
        <v>204</v>
      </c>
      <c r="G94" s="107" t="s">
        <v>42</v>
      </c>
      <c r="H94" s="85" t="s">
        <v>41</v>
      </c>
      <c r="I94" s="11" t="s">
        <v>46</v>
      </c>
      <c r="J94" s="12"/>
      <c r="K94" s="12"/>
      <c r="L94" s="70"/>
      <c r="M94" s="68"/>
      <c r="N94" s="70"/>
      <c r="O94" s="68"/>
      <c r="P94" s="70"/>
      <c r="Q94" s="71">
        <v>1</v>
      </c>
      <c r="R94" s="70">
        <v>0</v>
      </c>
      <c r="S94" s="22">
        <f t="shared" ref="S94" si="12">(R94/Q94)*100</f>
        <v>0</v>
      </c>
      <c r="T94" s="29">
        <v>0</v>
      </c>
      <c r="U94" s="29">
        <v>0</v>
      </c>
      <c r="V94" s="81" t="s">
        <v>379</v>
      </c>
    </row>
    <row r="95" spans="1:22" ht="85.5">
      <c r="A95" s="94"/>
      <c r="B95" s="114"/>
      <c r="C95" s="114"/>
      <c r="D95" s="11" t="s">
        <v>204</v>
      </c>
      <c r="E95" s="11" t="s">
        <v>204</v>
      </c>
      <c r="F95" s="11" t="s">
        <v>204</v>
      </c>
      <c r="G95" s="108"/>
      <c r="H95" s="85" t="s">
        <v>39</v>
      </c>
      <c r="I95" s="11" t="s">
        <v>188</v>
      </c>
      <c r="J95" s="23" t="s">
        <v>64</v>
      </c>
      <c r="K95" s="23"/>
      <c r="L95" s="70">
        <v>1905021</v>
      </c>
      <c r="M95" s="68" t="s">
        <v>288</v>
      </c>
      <c r="N95" s="70">
        <v>190502100</v>
      </c>
      <c r="O95" s="68" t="s">
        <v>289</v>
      </c>
      <c r="P95" s="70">
        <v>12</v>
      </c>
      <c r="Q95" s="71">
        <v>1</v>
      </c>
      <c r="R95" s="70">
        <v>0</v>
      </c>
      <c r="S95" s="22">
        <f t="shared" si="11"/>
        <v>0</v>
      </c>
      <c r="T95" s="28">
        <v>0</v>
      </c>
      <c r="U95" s="28">
        <v>0</v>
      </c>
      <c r="V95" s="81" t="s">
        <v>413</v>
      </c>
    </row>
    <row r="96" spans="1:22" ht="130.15" customHeight="1">
      <c r="A96" s="93" t="s">
        <v>138</v>
      </c>
      <c r="B96" s="113" t="s">
        <v>239</v>
      </c>
      <c r="C96" s="113" t="s">
        <v>240</v>
      </c>
      <c r="D96" s="11" t="s">
        <v>204</v>
      </c>
      <c r="E96" s="11" t="s">
        <v>204</v>
      </c>
      <c r="F96" s="11" t="s">
        <v>204</v>
      </c>
      <c r="G96" s="12" t="s">
        <v>136</v>
      </c>
      <c r="H96" s="85" t="s">
        <v>137</v>
      </c>
      <c r="I96" s="11" t="s">
        <v>139</v>
      </c>
      <c r="J96" s="12" t="s">
        <v>264</v>
      </c>
      <c r="K96" s="12" t="s">
        <v>264</v>
      </c>
      <c r="L96" s="71" t="s">
        <v>264</v>
      </c>
      <c r="M96" s="68" t="s">
        <v>264</v>
      </c>
      <c r="N96" s="71" t="s">
        <v>264</v>
      </c>
      <c r="O96" s="68" t="s">
        <v>265</v>
      </c>
      <c r="P96" s="71" t="s">
        <v>264</v>
      </c>
      <c r="Q96" s="71">
        <v>1</v>
      </c>
      <c r="R96" s="70">
        <v>0</v>
      </c>
      <c r="S96" s="22">
        <f t="shared" si="11"/>
        <v>0</v>
      </c>
      <c r="T96" s="29">
        <v>0</v>
      </c>
      <c r="U96" s="29">
        <v>0</v>
      </c>
      <c r="V96" s="81" t="s">
        <v>414</v>
      </c>
    </row>
    <row r="97" spans="1:22" ht="99.75">
      <c r="A97" s="95"/>
      <c r="B97" s="115"/>
      <c r="C97" s="115"/>
      <c r="D97" s="93" t="s">
        <v>204</v>
      </c>
      <c r="E97" s="93"/>
      <c r="F97" s="93"/>
      <c r="G97" s="107" t="s">
        <v>140</v>
      </c>
      <c r="H97" s="113" t="s">
        <v>63</v>
      </c>
      <c r="I97" s="11" t="s">
        <v>107</v>
      </c>
      <c r="J97" s="23" t="s">
        <v>64</v>
      </c>
      <c r="K97" s="23" t="s">
        <v>65</v>
      </c>
      <c r="L97" s="70">
        <v>2201018</v>
      </c>
      <c r="M97" s="68" t="s">
        <v>66</v>
      </c>
      <c r="N97" s="70">
        <v>220101802</v>
      </c>
      <c r="O97" s="68" t="s">
        <v>67</v>
      </c>
      <c r="P97" s="70">
        <v>1</v>
      </c>
      <c r="Q97" s="99">
        <v>710</v>
      </c>
      <c r="R97" s="103"/>
      <c r="S97" s="105">
        <f t="shared" si="11"/>
        <v>0</v>
      </c>
      <c r="T97" s="30">
        <v>0</v>
      </c>
      <c r="U97" s="30">
        <v>0</v>
      </c>
      <c r="V97" s="81" t="s">
        <v>390</v>
      </c>
    </row>
    <row r="98" spans="1:22" ht="107.45" customHeight="1">
      <c r="A98" s="95"/>
      <c r="B98" s="115"/>
      <c r="C98" s="115"/>
      <c r="D98" s="94"/>
      <c r="E98" s="94"/>
      <c r="F98" s="94"/>
      <c r="G98" s="109"/>
      <c r="H98" s="114"/>
      <c r="I98" s="11" t="s">
        <v>262</v>
      </c>
      <c r="J98" s="23" t="s">
        <v>264</v>
      </c>
      <c r="K98" s="23" t="s">
        <v>264</v>
      </c>
      <c r="L98" s="71" t="s">
        <v>264</v>
      </c>
      <c r="M98" s="68" t="s">
        <v>264</v>
      </c>
      <c r="N98" s="71" t="s">
        <v>264</v>
      </c>
      <c r="O98" s="68" t="s">
        <v>265</v>
      </c>
      <c r="P98" s="71" t="s">
        <v>264</v>
      </c>
      <c r="Q98" s="100"/>
      <c r="R98" s="104"/>
      <c r="S98" s="106"/>
      <c r="T98" s="30">
        <v>0</v>
      </c>
      <c r="U98" s="30">
        <v>0</v>
      </c>
      <c r="V98" s="81" t="s">
        <v>414</v>
      </c>
    </row>
    <row r="99" spans="1:22" ht="85.5">
      <c r="A99" s="95"/>
      <c r="B99" s="115"/>
      <c r="C99" s="115"/>
      <c r="D99" s="11" t="s">
        <v>204</v>
      </c>
      <c r="E99" s="11"/>
      <c r="F99" s="11"/>
      <c r="G99" s="109"/>
      <c r="H99" s="85" t="s">
        <v>141</v>
      </c>
      <c r="I99" s="11" t="s">
        <v>253</v>
      </c>
      <c r="J99" s="23" t="s">
        <v>264</v>
      </c>
      <c r="K99" s="23" t="s">
        <v>264</v>
      </c>
      <c r="L99" s="71" t="s">
        <v>264</v>
      </c>
      <c r="M99" s="68" t="s">
        <v>264</v>
      </c>
      <c r="N99" s="71" t="s">
        <v>264</v>
      </c>
      <c r="O99" s="68" t="s">
        <v>264</v>
      </c>
      <c r="P99" s="71" t="s">
        <v>264</v>
      </c>
      <c r="Q99" s="70">
        <v>12</v>
      </c>
      <c r="R99" s="70">
        <v>12</v>
      </c>
      <c r="S99" s="22">
        <f t="shared" ref="S99" si="13">(R99/Q99)*100</f>
        <v>100</v>
      </c>
      <c r="T99" s="29">
        <v>0</v>
      </c>
      <c r="U99" s="29">
        <v>0</v>
      </c>
      <c r="V99" s="81" t="s">
        <v>402</v>
      </c>
    </row>
    <row r="100" spans="1:22" ht="199.5">
      <c r="A100" s="95"/>
      <c r="B100" s="115"/>
      <c r="C100" s="115"/>
      <c r="D100" s="11" t="s">
        <v>204</v>
      </c>
      <c r="E100" s="11" t="s">
        <v>204</v>
      </c>
      <c r="F100" s="11"/>
      <c r="G100" s="109"/>
      <c r="H100" s="85" t="s">
        <v>142</v>
      </c>
      <c r="I100" s="11" t="s">
        <v>253</v>
      </c>
      <c r="J100" s="12" t="s">
        <v>64</v>
      </c>
      <c r="K100" s="12" t="s">
        <v>65</v>
      </c>
      <c r="L100" s="70">
        <v>2201074</v>
      </c>
      <c r="M100" s="68" t="s">
        <v>69</v>
      </c>
      <c r="N100" s="70">
        <v>220107400</v>
      </c>
      <c r="O100" s="68" t="s">
        <v>354</v>
      </c>
      <c r="P100" s="70">
        <v>94</v>
      </c>
      <c r="Q100" s="71">
        <v>85</v>
      </c>
      <c r="R100" s="71">
        <v>97</v>
      </c>
      <c r="S100" s="88">
        <f>(R100/Q100)*100</f>
        <v>114.11764705882352</v>
      </c>
      <c r="T100" s="30">
        <v>0</v>
      </c>
      <c r="U100" s="30">
        <v>0</v>
      </c>
      <c r="V100" s="81" t="s">
        <v>391</v>
      </c>
    </row>
    <row r="101" spans="1:22" ht="99.75">
      <c r="A101" s="95"/>
      <c r="B101" s="115"/>
      <c r="C101" s="115"/>
      <c r="D101" s="11" t="s">
        <v>204</v>
      </c>
      <c r="E101" s="11" t="s">
        <v>204</v>
      </c>
      <c r="F101" s="11" t="s">
        <v>204</v>
      </c>
      <c r="G101" s="108"/>
      <c r="H101" s="85" t="s">
        <v>143</v>
      </c>
      <c r="I101" s="11" t="s">
        <v>212</v>
      </c>
      <c r="J101" s="23" t="s">
        <v>64</v>
      </c>
      <c r="K101" s="23"/>
      <c r="L101" s="71" t="s">
        <v>292</v>
      </c>
      <c r="M101" s="68" t="s">
        <v>291</v>
      </c>
      <c r="N101" s="71" t="s">
        <v>294</v>
      </c>
      <c r="O101" s="68" t="s">
        <v>293</v>
      </c>
      <c r="P101" s="70">
        <v>1</v>
      </c>
      <c r="Q101" s="70">
        <v>1</v>
      </c>
      <c r="R101" s="70">
        <v>0</v>
      </c>
      <c r="S101" s="22">
        <f>(R101/Q101)*100</f>
        <v>0</v>
      </c>
      <c r="T101" s="28">
        <v>0</v>
      </c>
      <c r="U101" s="28">
        <v>0</v>
      </c>
      <c r="V101" s="81" t="s">
        <v>413</v>
      </c>
    </row>
    <row r="102" spans="1:22" ht="99.75">
      <c r="A102" s="95"/>
      <c r="B102" s="115"/>
      <c r="C102" s="115"/>
      <c r="D102" s="11"/>
      <c r="E102" s="11" t="s">
        <v>204</v>
      </c>
      <c r="F102" s="11" t="s">
        <v>204</v>
      </c>
      <c r="G102" s="107" t="s">
        <v>146</v>
      </c>
      <c r="H102" s="85" t="s">
        <v>147</v>
      </c>
      <c r="I102" s="11" t="s">
        <v>253</v>
      </c>
      <c r="J102" s="12" t="s">
        <v>64</v>
      </c>
      <c r="K102" s="12" t="s">
        <v>148</v>
      </c>
      <c r="L102" s="70">
        <v>2201006</v>
      </c>
      <c r="M102" s="68" t="s">
        <v>85</v>
      </c>
      <c r="N102" s="70">
        <v>220100600</v>
      </c>
      <c r="O102" s="68" t="s">
        <v>86</v>
      </c>
      <c r="P102" s="70">
        <v>54</v>
      </c>
      <c r="Q102" s="71">
        <v>1</v>
      </c>
      <c r="R102" s="71">
        <v>1</v>
      </c>
      <c r="S102" s="22">
        <f>(R102/Q102)*100</f>
        <v>100</v>
      </c>
      <c r="T102" s="30">
        <v>0</v>
      </c>
      <c r="U102" s="30">
        <v>0</v>
      </c>
      <c r="V102" s="68" t="s">
        <v>406</v>
      </c>
    </row>
    <row r="103" spans="1:22" ht="99.75">
      <c r="A103" s="95"/>
      <c r="B103" s="115"/>
      <c r="C103" s="115"/>
      <c r="D103" s="93"/>
      <c r="E103" s="93" t="s">
        <v>204</v>
      </c>
      <c r="F103" s="93" t="s">
        <v>204</v>
      </c>
      <c r="G103" s="109"/>
      <c r="H103" s="113" t="s">
        <v>144</v>
      </c>
      <c r="I103" s="11" t="s">
        <v>107</v>
      </c>
      <c r="J103" s="12" t="s">
        <v>64</v>
      </c>
      <c r="K103" s="12" t="s">
        <v>148</v>
      </c>
      <c r="L103" s="70">
        <v>2201006</v>
      </c>
      <c r="M103" s="68" t="s">
        <v>85</v>
      </c>
      <c r="N103" s="70">
        <v>220100600</v>
      </c>
      <c r="O103" s="68" t="s">
        <v>86</v>
      </c>
      <c r="P103" s="71">
        <v>1</v>
      </c>
      <c r="Q103" s="99">
        <v>1</v>
      </c>
      <c r="R103" s="99">
        <v>1</v>
      </c>
      <c r="S103" s="101">
        <f>(R103/Q103)*100</f>
        <v>100</v>
      </c>
      <c r="T103" s="30">
        <v>0</v>
      </c>
      <c r="U103" s="30">
        <v>0</v>
      </c>
      <c r="V103" s="68" t="s">
        <v>407</v>
      </c>
    </row>
    <row r="104" spans="1:22" ht="85.5">
      <c r="A104" s="95"/>
      <c r="B104" s="115"/>
      <c r="C104" s="115"/>
      <c r="D104" s="94"/>
      <c r="E104" s="94"/>
      <c r="F104" s="94"/>
      <c r="G104" s="109"/>
      <c r="H104" s="114"/>
      <c r="I104" s="11" t="s">
        <v>106</v>
      </c>
      <c r="J104" s="23" t="s">
        <v>64</v>
      </c>
      <c r="K104" s="23" t="s">
        <v>275</v>
      </c>
      <c r="L104" s="70">
        <v>3301085</v>
      </c>
      <c r="M104" s="68" t="s">
        <v>276</v>
      </c>
      <c r="N104" s="70">
        <v>330108500</v>
      </c>
      <c r="O104" s="68" t="s">
        <v>277</v>
      </c>
      <c r="P104" s="70">
        <v>270958</v>
      </c>
      <c r="Q104" s="100"/>
      <c r="R104" s="100"/>
      <c r="S104" s="102"/>
      <c r="T104" s="30">
        <v>11540000</v>
      </c>
      <c r="U104" s="30">
        <v>11540000</v>
      </c>
      <c r="V104" s="81" t="s">
        <v>371</v>
      </c>
    </row>
    <row r="105" spans="1:22" ht="75" customHeight="1">
      <c r="A105" s="95"/>
      <c r="B105" s="115"/>
      <c r="C105" s="115"/>
      <c r="D105" s="11" t="s">
        <v>204</v>
      </c>
      <c r="E105" s="11" t="s">
        <v>204</v>
      </c>
      <c r="F105" s="11" t="s">
        <v>204</v>
      </c>
      <c r="G105" s="108"/>
      <c r="H105" s="85" t="s">
        <v>145</v>
      </c>
      <c r="I105" s="11" t="s">
        <v>253</v>
      </c>
      <c r="J105" s="12"/>
      <c r="K105" s="12"/>
      <c r="L105" s="70"/>
      <c r="M105" s="68"/>
      <c r="N105" s="70"/>
      <c r="O105" s="68"/>
      <c r="P105" s="70"/>
      <c r="Q105" s="70">
        <v>1820</v>
      </c>
      <c r="R105" s="71">
        <v>0</v>
      </c>
      <c r="S105" s="22">
        <f t="shared" ref="S105:S111" si="14">(R105/Q105)*100</f>
        <v>0</v>
      </c>
      <c r="T105" s="30">
        <v>0</v>
      </c>
      <c r="U105" s="30">
        <v>0</v>
      </c>
      <c r="V105" s="68" t="s">
        <v>408</v>
      </c>
    </row>
    <row r="106" spans="1:22" ht="57">
      <c r="A106" s="95"/>
      <c r="B106" s="115"/>
      <c r="C106" s="115"/>
      <c r="D106" s="11"/>
      <c r="E106" s="11" t="s">
        <v>204</v>
      </c>
      <c r="F106" s="11" t="s">
        <v>204</v>
      </c>
      <c r="G106" s="107" t="s">
        <v>149</v>
      </c>
      <c r="H106" s="85" t="s">
        <v>150</v>
      </c>
      <c r="I106" s="11" t="s">
        <v>253</v>
      </c>
      <c r="J106" s="4"/>
      <c r="K106" s="4"/>
      <c r="L106" s="70"/>
      <c r="M106" s="70"/>
      <c r="N106" s="70"/>
      <c r="O106" s="70"/>
      <c r="P106" s="70"/>
      <c r="Q106" s="71">
        <v>1</v>
      </c>
      <c r="R106" s="71">
        <v>1</v>
      </c>
      <c r="S106" s="22">
        <f t="shared" si="14"/>
        <v>100</v>
      </c>
      <c r="T106" s="30">
        <v>0</v>
      </c>
      <c r="U106" s="30">
        <v>0</v>
      </c>
      <c r="V106" s="68" t="s">
        <v>406</v>
      </c>
    </row>
    <row r="107" spans="1:22" ht="71.25">
      <c r="A107" s="95"/>
      <c r="B107" s="115"/>
      <c r="C107" s="115"/>
      <c r="D107" s="11"/>
      <c r="E107" s="11" t="s">
        <v>204</v>
      </c>
      <c r="F107" s="11" t="s">
        <v>204</v>
      </c>
      <c r="G107" s="109"/>
      <c r="H107" s="85" t="s">
        <v>151</v>
      </c>
      <c r="I107" s="11" t="s">
        <v>253</v>
      </c>
      <c r="J107" s="4"/>
      <c r="K107" s="4"/>
      <c r="L107" s="70"/>
      <c r="M107" s="70"/>
      <c r="N107" s="70"/>
      <c r="O107" s="70"/>
      <c r="P107" s="70"/>
      <c r="Q107" s="71">
        <v>54</v>
      </c>
      <c r="R107" s="71">
        <v>54</v>
      </c>
      <c r="S107" s="22">
        <f t="shared" si="14"/>
        <v>100</v>
      </c>
      <c r="T107" s="30">
        <v>0</v>
      </c>
      <c r="U107" s="30">
        <v>0</v>
      </c>
      <c r="V107" s="68" t="s">
        <v>409</v>
      </c>
    </row>
    <row r="108" spans="1:22" ht="71.25">
      <c r="A108" s="95"/>
      <c r="B108" s="115"/>
      <c r="C108" s="115"/>
      <c r="D108" s="11" t="s">
        <v>204</v>
      </c>
      <c r="E108" s="11" t="s">
        <v>204</v>
      </c>
      <c r="F108" s="11" t="s">
        <v>204</v>
      </c>
      <c r="G108" s="108"/>
      <c r="H108" s="85" t="s">
        <v>152</v>
      </c>
      <c r="I108" s="11" t="s">
        <v>253</v>
      </c>
      <c r="J108" s="4"/>
      <c r="K108" s="4"/>
      <c r="L108" s="70"/>
      <c r="M108" s="70"/>
      <c r="N108" s="70"/>
      <c r="O108" s="70"/>
      <c r="P108" s="70"/>
      <c r="Q108" s="71">
        <v>54</v>
      </c>
      <c r="R108" s="71">
        <v>54</v>
      </c>
      <c r="S108" s="22">
        <f t="shared" si="14"/>
        <v>100</v>
      </c>
      <c r="T108" s="30">
        <v>0</v>
      </c>
      <c r="U108" s="30">
        <v>0</v>
      </c>
      <c r="V108" s="68" t="s">
        <v>405</v>
      </c>
    </row>
    <row r="109" spans="1:22" ht="138.6" customHeight="1">
      <c r="A109" s="95"/>
      <c r="B109" s="115"/>
      <c r="C109" s="115"/>
      <c r="D109" s="11" t="s">
        <v>204</v>
      </c>
      <c r="E109" s="11" t="s">
        <v>204</v>
      </c>
      <c r="F109" s="11" t="s">
        <v>204</v>
      </c>
      <c r="G109" s="107" t="s">
        <v>153</v>
      </c>
      <c r="H109" s="85" t="s">
        <v>154</v>
      </c>
      <c r="I109" s="11" t="s">
        <v>213</v>
      </c>
      <c r="J109" s="12" t="s">
        <v>343</v>
      </c>
      <c r="K109" s="12" t="s">
        <v>254</v>
      </c>
      <c r="L109" s="70">
        <v>452001</v>
      </c>
      <c r="M109" s="68" t="s">
        <v>255</v>
      </c>
      <c r="N109" s="70">
        <v>45200109</v>
      </c>
      <c r="O109" s="68" t="s">
        <v>344</v>
      </c>
      <c r="P109" s="70">
        <v>12</v>
      </c>
      <c r="Q109" s="71">
        <v>12</v>
      </c>
      <c r="R109" s="71">
        <v>4</v>
      </c>
      <c r="S109" s="31">
        <f t="shared" si="14"/>
        <v>33.333333333333329</v>
      </c>
      <c r="T109" s="30">
        <v>2131000</v>
      </c>
      <c r="U109" s="30">
        <v>2131000</v>
      </c>
      <c r="V109" s="79" t="s">
        <v>365</v>
      </c>
    </row>
    <row r="110" spans="1:22" ht="313.5">
      <c r="A110" s="94"/>
      <c r="B110" s="114"/>
      <c r="C110" s="114"/>
      <c r="D110" s="11"/>
      <c r="E110" s="11" t="s">
        <v>204</v>
      </c>
      <c r="F110" s="11" t="s">
        <v>204</v>
      </c>
      <c r="G110" s="108"/>
      <c r="H110" s="85" t="s">
        <v>156</v>
      </c>
      <c r="I110" s="11" t="s">
        <v>213</v>
      </c>
      <c r="J110" s="12" t="s">
        <v>343</v>
      </c>
      <c r="K110" s="12" t="s">
        <v>254</v>
      </c>
      <c r="L110" s="70">
        <v>452001</v>
      </c>
      <c r="M110" s="68" t="s">
        <v>255</v>
      </c>
      <c r="N110" s="70">
        <v>45200109</v>
      </c>
      <c r="O110" s="68" t="s">
        <v>344</v>
      </c>
      <c r="P110" s="70">
        <v>12</v>
      </c>
      <c r="Q110" s="71">
        <v>12</v>
      </c>
      <c r="R110" s="71">
        <v>7</v>
      </c>
      <c r="S110" s="31">
        <f t="shared" si="14"/>
        <v>58.333333333333336</v>
      </c>
      <c r="T110" s="30">
        <v>6000000</v>
      </c>
      <c r="U110" s="30">
        <v>6000000</v>
      </c>
      <c r="V110" s="79" t="s">
        <v>364</v>
      </c>
    </row>
    <row r="111" spans="1:22" ht="82.9" customHeight="1">
      <c r="A111" s="93" t="s">
        <v>157</v>
      </c>
      <c r="B111" s="107" t="s">
        <v>241</v>
      </c>
      <c r="C111" s="107" t="s">
        <v>242</v>
      </c>
      <c r="D111" s="111"/>
      <c r="E111" s="111"/>
      <c r="F111" s="111" t="s">
        <v>204</v>
      </c>
      <c r="G111" s="107" t="s">
        <v>158</v>
      </c>
      <c r="H111" s="113" t="s">
        <v>159</v>
      </c>
      <c r="I111" s="11" t="s">
        <v>188</v>
      </c>
      <c r="J111" s="12" t="s">
        <v>64</v>
      </c>
      <c r="K111" s="12"/>
      <c r="L111" s="70">
        <v>4102038</v>
      </c>
      <c r="M111" s="68" t="s">
        <v>302</v>
      </c>
      <c r="N111" s="70">
        <v>410203800</v>
      </c>
      <c r="O111" s="68" t="s">
        <v>303</v>
      </c>
      <c r="P111" s="70">
        <v>40</v>
      </c>
      <c r="Q111" s="99">
        <v>1</v>
      </c>
      <c r="R111" s="99">
        <v>1</v>
      </c>
      <c r="S111" s="101">
        <f t="shared" si="14"/>
        <v>100</v>
      </c>
      <c r="T111" s="30">
        <v>2500000</v>
      </c>
      <c r="U111" s="30">
        <v>0</v>
      </c>
      <c r="V111" s="68" t="s">
        <v>416</v>
      </c>
    </row>
    <row r="112" spans="1:22" ht="28.5">
      <c r="A112" s="95"/>
      <c r="B112" s="109"/>
      <c r="C112" s="109"/>
      <c r="D112" s="112"/>
      <c r="E112" s="112"/>
      <c r="F112" s="112"/>
      <c r="G112" s="108"/>
      <c r="H112" s="114"/>
      <c r="I112" s="11" t="s">
        <v>262</v>
      </c>
      <c r="J112" s="23" t="s">
        <v>264</v>
      </c>
      <c r="K112" s="23" t="s">
        <v>264</v>
      </c>
      <c r="L112" s="71" t="s">
        <v>264</v>
      </c>
      <c r="M112" s="68" t="s">
        <v>264</v>
      </c>
      <c r="N112" s="71" t="s">
        <v>264</v>
      </c>
      <c r="O112" s="68" t="s">
        <v>264</v>
      </c>
      <c r="P112" s="71" t="s">
        <v>264</v>
      </c>
      <c r="Q112" s="100"/>
      <c r="R112" s="100"/>
      <c r="S112" s="102"/>
      <c r="T112" s="30">
        <v>0</v>
      </c>
      <c r="U112" s="30">
        <v>0</v>
      </c>
      <c r="V112" s="81" t="s">
        <v>414</v>
      </c>
    </row>
    <row r="113" spans="1:22" ht="110.45" customHeight="1">
      <c r="A113" s="95"/>
      <c r="B113" s="109"/>
      <c r="C113" s="109"/>
      <c r="D113" s="111"/>
      <c r="E113" s="111"/>
      <c r="F113" s="111" t="s">
        <v>204</v>
      </c>
      <c r="G113" s="107" t="s">
        <v>160</v>
      </c>
      <c r="H113" s="113" t="s">
        <v>161</v>
      </c>
      <c r="I113" s="11" t="s">
        <v>212</v>
      </c>
      <c r="J113" s="23" t="s">
        <v>64</v>
      </c>
      <c r="K113" s="23"/>
      <c r="L113" s="70">
        <v>4102038</v>
      </c>
      <c r="M113" s="68" t="s">
        <v>302</v>
      </c>
      <c r="N113" s="70">
        <v>410203800</v>
      </c>
      <c r="O113" s="68" t="s">
        <v>303</v>
      </c>
      <c r="P113" s="70">
        <v>40</v>
      </c>
      <c r="Q113" s="99">
        <v>1</v>
      </c>
      <c r="R113" s="99">
        <v>1</v>
      </c>
      <c r="S113" s="101">
        <f>(R113/Q113)*100</f>
        <v>100</v>
      </c>
      <c r="T113" s="30">
        <v>0</v>
      </c>
      <c r="U113" s="30">
        <v>0</v>
      </c>
      <c r="V113" s="117" t="s">
        <v>417</v>
      </c>
    </row>
    <row r="114" spans="1:22">
      <c r="A114" s="95"/>
      <c r="B114" s="109"/>
      <c r="C114" s="109"/>
      <c r="D114" s="112"/>
      <c r="E114" s="112"/>
      <c r="F114" s="112"/>
      <c r="G114" s="108"/>
      <c r="H114" s="114"/>
      <c r="I114" s="11" t="s">
        <v>262</v>
      </c>
      <c r="J114" s="23" t="s">
        <v>264</v>
      </c>
      <c r="K114" s="23" t="s">
        <v>264</v>
      </c>
      <c r="L114" s="71" t="s">
        <v>264</v>
      </c>
      <c r="M114" s="68" t="s">
        <v>264</v>
      </c>
      <c r="N114" s="71" t="s">
        <v>264</v>
      </c>
      <c r="O114" s="68" t="s">
        <v>264</v>
      </c>
      <c r="P114" s="71" t="s">
        <v>264</v>
      </c>
      <c r="Q114" s="100"/>
      <c r="R114" s="100"/>
      <c r="S114" s="102"/>
      <c r="T114" s="30">
        <v>0</v>
      </c>
      <c r="U114" s="30">
        <v>0</v>
      </c>
      <c r="V114" s="118"/>
    </row>
    <row r="115" spans="1:22" ht="103.9" customHeight="1">
      <c r="A115" s="95"/>
      <c r="B115" s="109"/>
      <c r="C115" s="109"/>
      <c r="D115" s="5" t="s">
        <v>204</v>
      </c>
      <c r="E115" s="5" t="s">
        <v>204</v>
      </c>
      <c r="F115" s="5" t="s">
        <v>204</v>
      </c>
      <c r="G115" s="12" t="s">
        <v>162</v>
      </c>
      <c r="H115" s="85" t="s">
        <v>163</v>
      </c>
      <c r="I115" s="11" t="s">
        <v>212</v>
      </c>
      <c r="J115" s="12" t="s">
        <v>256</v>
      </c>
      <c r="K115" s="12" t="s">
        <v>257</v>
      </c>
      <c r="L115" s="70">
        <v>4501024</v>
      </c>
      <c r="M115" s="68" t="s">
        <v>169</v>
      </c>
      <c r="N115" s="71" t="s">
        <v>170</v>
      </c>
      <c r="O115" s="68" t="s">
        <v>171</v>
      </c>
      <c r="P115" s="70">
        <v>10</v>
      </c>
      <c r="Q115" s="71">
        <v>1</v>
      </c>
      <c r="R115" s="68">
        <v>1</v>
      </c>
      <c r="S115" s="22">
        <f t="shared" ref="S115:S129" si="15">(R115/Q115)*100</f>
        <v>100</v>
      </c>
      <c r="T115" s="30" t="s">
        <v>369</v>
      </c>
      <c r="U115" s="30" t="s">
        <v>370</v>
      </c>
      <c r="V115" s="68" t="s">
        <v>367</v>
      </c>
    </row>
    <row r="116" spans="1:22" ht="97.9" customHeight="1">
      <c r="A116" s="95"/>
      <c r="B116" s="109"/>
      <c r="C116" s="109"/>
      <c r="D116" s="11" t="s">
        <v>204</v>
      </c>
      <c r="E116" s="11" t="s">
        <v>204</v>
      </c>
      <c r="F116" s="11" t="s">
        <v>204</v>
      </c>
      <c r="G116" s="107" t="s">
        <v>164</v>
      </c>
      <c r="H116" s="85" t="s">
        <v>165</v>
      </c>
      <c r="I116" s="11" t="s">
        <v>139</v>
      </c>
      <c r="J116" s="12" t="s">
        <v>264</v>
      </c>
      <c r="K116" s="12" t="s">
        <v>264</v>
      </c>
      <c r="L116" s="71" t="s">
        <v>264</v>
      </c>
      <c r="M116" s="68" t="s">
        <v>264</v>
      </c>
      <c r="N116" s="71" t="s">
        <v>264</v>
      </c>
      <c r="O116" s="68" t="s">
        <v>264</v>
      </c>
      <c r="P116" s="71" t="s">
        <v>264</v>
      </c>
      <c r="Q116" s="73">
        <v>1</v>
      </c>
      <c r="R116" s="73">
        <v>0</v>
      </c>
      <c r="S116" s="22">
        <f t="shared" si="15"/>
        <v>0</v>
      </c>
      <c r="T116" s="30">
        <v>0</v>
      </c>
      <c r="U116" s="30">
        <v>0</v>
      </c>
      <c r="V116" s="81" t="s">
        <v>414</v>
      </c>
    </row>
    <row r="117" spans="1:22" ht="71.25">
      <c r="A117" s="95"/>
      <c r="B117" s="109"/>
      <c r="C117" s="109"/>
      <c r="D117" s="11" t="s">
        <v>204</v>
      </c>
      <c r="E117" s="11" t="s">
        <v>204</v>
      </c>
      <c r="F117" s="11" t="s">
        <v>204</v>
      </c>
      <c r="G117" s="108"/>
      <c r="H117" s="85" t="s">
        <v>166</v>
      </c>
      <c r="I117" s="11" t="s">
        <v>139</v>
      </c>
      <c r="J117" s="23" t="s">
        <v>264</v>
      </c>
      <c r="K117" s="23" t="s">
        <v>264</v>
      </c>
      <c r="L117" s="71" t="s">
        <v>264</v>
      </c>
      <c r="M117" s="68" t="s">
        <v>264</v>
      </c>
      <c r="N117" s="71" t="s">
        <v>264</v>
      </c>
      <c r="O117" s="68" t="s">
        <v>264</v>
      </c>
      <c r="P117" s="71" t="s">
        <v>264</v>
      </c>
      <c r="Q117" s="73">
        <v>1</v>
      </c>
      <c r="R117" s="73">
        <v>0</v>
      </c>
      <c r="S117" s="22">
        <f t="shared" si="15"/>
        <v>0</v>
      </c>
      <c r="T117" s="30">
        <v>0</v>
      </c>
      <c r="U117" s="30">
        <v>0</v>
      </c>
      <c r="V117" s="81" t="s">
        <v>414</v>
      </c>
    </row>
    <row r="118" spans="1:22" ht="82.9" customHeight="1">
      <c r="A118" s="95"/>
      <c r="B118" s="108"/>
      <c r="C118" s="108"/>
      <c r="D118" s="11" t="s">
        <v>204</v>
      </c>
      <c r="E118" s="11" t="s">
        <v>204</v>
      </c>
      <c r="F118" s="11" t="s">
        <v>204</v>
      </c>
      <c r="G118" s="12" t="s">
        <v>167</v>
      </c>
      <c r="H118" s="85" t="s">
        <v>168</v>
      </c>
      <c r="I118" s="11" t="s">
        <v>155</v>
      </c>
      <c r="J118" s="12" t="s">
        <v>256</v>
      </c>
      <c r="K118" s="12" t="s">
        <v>257</v>
      </c>
      <c r="L118" s="70">
        <v>4501024</v>
      </c>
      <c r="M118" s="68" t="s">
        <v>169</v>
      </c>
      <c r="N118" s="71" t="s">
        <v>170</v>
      </c>
      <c r="O118" s="68" t="s">
        <v>171</v>
      </c>
      <c r="P118" s="70">
        <v>10</v>
      </c>
      <c r="Q118" s="70">
        <v>12</v>
      </c>
      <c r="R118" s="70">
        <v>12</v>
      </c>
      <c r="S118" s="22">
        <f t="shared" si="15"/>
        <v>100</v>
      </c>
      <c r="T118" s="30">
        <v>3000000</v>
      </c>
      <c r="U118" s="30">
        <v>3000000</v>
      </c>
      <c r="V118" s="68" t="s">
        <v>366</v>
      </c>
    </row>
    <row r="119" spans="1:22" ht="71.25">
      <c r="A119" s="95"/>
      <c r="B119" s="107" t="s">
        <v>243</v>
      </c>
      <c r="C119" s="107" t="s">
        <v>244</v>
      </c>
      <c r="D119" s="5"/>
      <c r="E119" s="5" t="s">
        <v>204</v>
      </c>
      <c r="F119" s="5" t="s">
        <v>204</v>
      </c>
      <c r="G119" s="12" t="s">
        <v>172</v>
      </c>
      <c r="H119" s="85" t="s">
        <v>348</v>
      </c>
      <c r="I119" s="11" t="s">
        <v>212</v>
      </c>
      <c r="J119" s="12" t="s">
        <v>64</v>
      </c>
      <c r="K119" s="12"/>
      <c r="L119" s="70">
        <v>3604006</v>
      </c>
      <c r="M119" s="68" t="s">
        <v>304</v>
      </c>
      <c r="N119" s="70" t="s">
        <v>305</v>
      </c>
      <c r="O119" s="68" t="s">
        <v>281</v>
      </c>
      <c r="P119" s="70">
        <v>800</v>
      </c>
      <c r="Q119" s="70">
        <v>12</v>
      </c>
      <c r="R119" s="70">
        <v>10</v>
      </c>
      <c r="S119" s="22">
        <f t="shared" si="15"/>
        <v>83.333333333333343</v>
      </c>
      <c r="T119" s="30">
        <f>2250000*4/4</f>
        <v>2250000</v>
      </c>
      <c r="U119" s="30">
        <v>0</v>
      </c>
      <c r="V119" s="68" t="s">
        <v>418</v>
      </c>
    </row>
    <row r="120" spans="1:22" ht="85.5">
      <c r="A120" s="95"/>
      <c r="B120" s="109"/>
      <c r="C120" s="109"/>
      <c r="D120" s="5"/>
      <c r="E120" s="5" t="s">
        <v>204</v>
      </c>
      <c r="F120" s="5" t="s">
        <v>204</v>
      </c>
      <c r="G120" s="12" t="s">
        <v>173</v>
      </c>
      <c r="H120" s="85" t="s">
        <v>349</v>
      </c>
      <c r="I120" s="11" t="s">
        <v>212</v>
      </c>
      <c r="J120" s="23" t="s">
        <v>64</v>
      </c>
      <c r="K120" s="23"/>
      <c r="L120" s="70">
        <v>3604006</v>
      </c>
      <c r="M120" s="68" t="s">
        <v>304</v>
      </c>
      <c r="N120" s="70" t="s">
        <v>305</v>
      </c>
      <c r="O120" s="68" t="s">
        <v>281</v>
      </c>
      <c r="P120" s="70">
        <v>800</v>
      </c>
      <c r="Q120" s="70">
        <v>1</v>
      </c>
      <c r="R120" s="70">
        <v>0.5</v>
      </c>
      <c r="S120" s="22">
        <f t="shared" si="15"/>
        <v>50</v>
      </c>
      <c r="T120" s="30">
        <f>2250000*4/4</f>
        <v>2250000</v>
      </c>
      <c r="U120" s="30">
        <v>0</v>
      </c>
      <c r="V120" s="68" t="s">
        <v>419</v>
      </c>
    </row>
    <row r="121" spans="1:22" ht="71.25">
      <c r="A121" s="95"/>
      <c r="B121" s="109"/>
      <c r="C121" s="109"/>
      <c r="D121" s="5"/>
      <c r="E121" s="5" t="s">
        <v>204</v>
      </c>
      <c r="F121" s="5" t="s">
        <v>204</v>
      </c>
      <c r="G121" s="107" t="s">
        <v>174</v>
      </c>
      <c r="H121" s="85" t="s">
        <v>175</v>
      </c>
      <c r="I121" s="11" t="s">
        <v>212</v>
      </c>
      <c r="J121" s="23" t="s">
        <v>64</v>
      </c>
      <c r="K121" s="23"/>
      <c r="L121" s="70">
        <v>3604006</v>
      </c>
      <c r="M121" s="68" t="s">
        <v>304</v>
      </c>
      <c r="N121" s="70" t="s">
        <v>305</v>
      </c>
      <c r="O121" s="68" t="s">
        <v>281</v>
      </c>
      <c r="P121" s="70">
        <v>800</v>
      </c>
      <c r="Q121" s="70">
        <v>1</v>
      </c>
      <c r="R121" s="70">
        <v>1</v>
      </c>
      <c r="S121" s="22">
        <f t="shared" si="15"/>
        <v>100</v>
      </c>
      <c r="T121" s="30">
        <v>0</v>
      </c>
      <c r="U121" s="30">
        <v>0</v>
      </c>
      <c r="V121" s="68" t="s">
        <v>420</v>
      </c>
    </row>
    <row r="122" spans="1:22" ht="99.75">
      <c r="A122" s="95"/>
      <c r="B122" s="109"/>
      <c r="C122" s="109"/>
      <c r="D122" s="5"/>
      <c r="E122" s="5" t="s">
        <v>204</v>
      </c>
      <c r="F122" s="5" t="s">
        <v>204</v>
      </c>
      <c r="G122" s="108"/>
      <c r="H122" s="85" t="s">
        <v>176</v>
      </c>
      <c r="I122" s="11" t="s">
        <v>212</v>
      </c>
      <c r="J122" s="23" t="s">
        <v>64</v>
      </c>
      <c r="K122" s="23"/>
      <c r="L122" s="70">
        <v>3604006</v>
      </c>
      <c r="M122" s="68" t="s">
        <v>304</v>
      </c>
      <c r="N122" s="70" t="s">
        <v>305</v>
      </c>
      <c r="O122" s="68" t="s">
        <v>281</v>
      </c>
      <c r="P122" s="70">
        <v>800</v>
      </c>
      <c r="Q122" s="70">
        <v>1</v>
      </c>
      <c r="R122" s="70">
        <v>1</v>
      </c>
      <c r="S122" s="22">
        <f t="shared" si="15"/>
        <v>100</v>
      </c>
      <c r="T122" s="30">
        <f>2250000*4/4</f>
        <v>2250000</v>
      </c>
      <c r="U122" s="30">
        <v>0</v>
      </c>
      <c r="V122" s="81" t="s">
        <v>419</v>
      </c>
    </row>
    <row r="123" spans="1:22" ht="71.25">
      <c r="A123" s="95"/>
      <c r="B123" s="109"/>
      <c r="C123" s="109"/>
      <c r="D123" s="5"/>
      <c r="E123" s="5" t="s">
        <v>204</v>
      </c>
      <c r="F123" s="5" t="s">
        <v>204</v>
      </c>
      <c r="G123" s="107" t="s">
        <v>177</v>
      </c>
      <c r="H123" s="85" t="s">
        <v>175</v>
      </c>
      <c r="I123" s="11" t="s">
        <v>212</v>
      </c>
      <c r="J123" s="23" t="s">
        <v>64</v>
      </c>
      <c r="K123" s="23"/>
      <c r="L123" s="70">
        <v>3604006</v>
      </c>
      <c r="M123" s="68" t="s">
        <v>304</v>
      </c>
      <c r="N123" s="70" t="s">
        <v>305</v>
      </c>
      <c r="O123" s="68" t="s">
        <v>281</v>
      </c>
      <c r="P123" s="70">
        <v>800</v>
      </c>
      <c r="Q123" s="70">
        <v>1</v>
      </c>
      <c r="R123" s="70">
        <v>1</v>
      </c>
      <c r="S123" s="22">
        <f t="shared" si="15"/>
        <v>100</v>
      </c>
      <c r="T123" s="30">
        <v>0</v>
      </c>
      <c r="U123" s="30">
        <v>0</v>
      </c>
      <c r="V123" s="81" t="s">
        <v>420</v>
      </c>
    </row>
    <row r="124" spans="1:22" ht="99.75">
      <c r="A124" s="95"/>
      <c r="B124" s="109"/>
      <c r="C124" s="109"/>
      <c r="D124" s="5"/>
      <c r="E124" s="5" t="s">
        <v>204</v>
      </c>
      <c r="F124" s="5" t="s">
        <v>204</v>
      </c>
      <c r="G124" s="108"/>
      <c r="H124" s="85" t="s">
        <v>178</v>
      </c>
      <c r="I124" s="11" t="s">
        <v>212</v>
      </c>
      <c r="J124" s="23" t="s">
        <v>64</v>
      </c>
      <c r="K124" s="23"/>
      <c r="L124" s="70">
        <v>3604006</v>
      </c>
      <c r="M124" s="68" t="s">
        <v>304</v>
      </c>
      <c r="N124" s="70" t="s">
        <v>305</v>
      </c>
      <c r="O124" s="68" t="s">
        <v>281</v>
      </c>
      <c r="P124" s="70">
        <v>800</v>
      </c>
      <c r="Q124" s="70">
        <v>1</v>
      </c>
      <c r="R124" s="70">
        <v>1</v>
      </c>
      <c r="S124" s="22">
        <f t="shared" si="15"/>
        <v>100</v>
      </c>
      <c r="T124" s="30">
        <f>2250000*4/4</f>
        <v>2250000</v>
      </c>
      <c r="U124" s="30">
        <v>0</v>
      </c>
      <c r="V124" s="81" t="s">
        <v>419</v>
      </c>
    </row>
    <row r="125" spans="1:22" ht="114">
      <c r="A125" s="95"/>
      <c r="B125" s="109"/>
      <c r="C125" s="109"/>
      <c r="D125" s="5"/>
      <c r="E125" s="5" t="s">
        <v>204</v>
      </c>
      <c r="F125" s="5" t="s">
        <v>204</v>
      </c>
      <c r="G125" s="12" t="s">
        <v>179</v>
      </c>
      <c r="H125" s="85" t="s">
        <v>180</v>
      </c>
      <c r="I125" s="11" t="s">
        <v>212</v>
      </c>
      <c r="J125" s="23" t="s">
        <v>64</v>
      </c>
      <c r="K125" s="23"/>
      <c r="L125" s="70">
        <v>3604006</v>
      </c>
      <c r="M125" s="68" t="s">
        <v>304</v>
      </c>
      <c r="N125" s="70" t="s">
        <v>305</v>
      </c>
      <c r="O125" s="68" t="s">
        <v>281</v>
      </c>
      <c r="P125" s="70">
        <v>800</v>
      </c>
      <c r="Q125" s="70">
        <v>1</v>
      </c>
      <c r="R125" s="70">
        <v>0.5</v>
      </c>
      <c r="S125" s="22">
        <f t="shared" si="15"/>
        <v>50</v>
      </c>
      <c r="T125" s="30">
        <f>2250000*4/4</f>
        <v>2250000</v>
      </c>
      <c r="U125" s="30">
        <v>0</v>
      </c>
      <c r="V125" s="81" t="s">
        <v>419</v>
      </c>
    </row>
    <row r="126" spans="1:22" ht="99.75">
      <c r="A126" s="95"/>
      <c r="B126" s="109"/>
      <c r="C126" s="109"/>
      <c r="D126" s="5" t="s">
        <v>204</v>
      </c>
      <c r="E126" s="5" t="s">
        <v>204</v>
      </c>
      <c r="F126" s="5" t="s">
        <v>204</v>
      </c>
      <c r="G126" s="12" t="s">
        <v>181</v>
      </c>
      <c r="H126" s="85" t="s">
        <v>182</v>
      </c>
      <c r="I126" s="11" t="s">
        <v>186</v>
      </c>
      <c r="J126" s="12" t="s">
        <v>264</v>
      </c>
      <c r="K126" s="12" t="s">
        <v>264</v>
      </c>
      <c r="L126" s="71" t="s">
        <v>264</v>
      </c>
      <c r="M126" s="68" t="s">
        <v>264</v>
      </c>
      <c r="N126" s="71" t="s">
        <v>264</v>
      </c>
      <c r="O126" s="68" t="s">
        <v>264</v>
      </c>
      <c r="P126" s="71" t="s">
        <v>264</v>
      </c>
      <c r="Q126" s="73">
        <v>1</v>
      </c>
      <c r="R126" s="71">
        <v>0</v>
      </c>
      <c r="S126" s="22">
        <f t="shared" si="15"/>
        <v>0</v>
      </c>
      <c r="T126" s="30">
        <v>0</v>
      </c>
      <c r="U126" s="30">
        <v>0</v>
      </c>
      <c r="V126" s="81" t="s">
        <v>414</v>
      </c>
    </row>
    <row r="127" spans="1:22" ht="133.15" customHeight="1">
      <c r="A127" s="95"/>
      <c r="B127" s="109"/>
      <c r="C127" s="109"/>
      <c r="D127" s="5"/>
      <c r="E127" s="5" t="s">
        <v>204</v>
      </c>
      <c r="F127" s="5" t="s">
        <v>204</v>
      </c>
      <c r="G127" s="107" t="s">
        <v>183</v>
      </c>
      <c r="H127" s="85" t="s">
        <v>184</v>
      </c>
      <c r="I127" s="11" t="s">
        <v>186</v>
      </c>
      <c r="J127" s="23" t="s">
        <v>264</v>
      </c>
      <c r="K127" s="23" t="s">
        <v>264</v>
      </c>
      <c r="L127" s="71" t="s">
        <v>264</v>
      </c>
      <c r="M127" s="68" t="s">
        <v>264</v>
      </c>
      <c r="N127" s="71" t="s">
        <v>264</v>
      </c>
      <c r="O127" s="68" t="s">
        <v>264</v>
      </c>
      <c r="P127" s="71" t="s">
        <v>264</v>
      </c>
      <c r="Q127" s="71">
        <v>1</v>
      </c>
      <c r="R127" s="71">
        <v>0</v>
      </c>
      <c r="S127" s="22">
        <f t="shared" si="15"/>
        <v>0</v>
      </c>
      <c r="T127" s="30">
        <v>0</v>
      </c>
      <c r="U127" s="30">
        <v>0</v>
      </c>
      <c r="V127" s="81" t="s">
        <v>414</v>
      </c>
    </row>
    <row r="128" spans="1:22" ht="128.25">
      <c r="A128" s="95"/>
      <c r="B128" s="109"/>
      <c r="C128" s="109"/>
      <c r="D128" s="5"/>
      <c r="E128" s="5" t="s">
        <v>204</v>
      </c>
      <c r="F128" s="5" t="s">
        <v>204</v>
      </c>
      <c r="G128" s="109"/>
      <c r="H128" s="83" t="s">
        <v>185</v>
      </c>
      <c r="I128" s="11" t="s">
        <v>187</v>
      </c>
      <c r="J128" s="23" t="s">
        <v>267</v>
      </c>
      <c r="K128" s="23" t="s">
        <v>268</v>
      </c>
      <c r="L128" s="70">
        <v>27.5</v>
      </c>
      <c r="M128" s="68" t="s">
        <v>269</v>
      </c>
      <c r="N128" s="70"/>
      <c r="O128" s="68" t="s">
        <v>270</v>
      </c>
      <c r="P128" s="70">
        <v>12</v>
      </c>
      <c r="Q128" s="71">
        <v>1</v>
      </c>
      <c r="R128" s="70">
        <v>1</v>
      </c>
      <c r="S128" s="22">
        <f t="shared" si="15"/>
        <v>100</v>
      </c>
      <c r="T128" s="29">
        <v>1650000</v>
      </c>
      <c r="U128" s="29">
        <v>1650000</v>
      </c>
      <c r="V128" s="68" t="s">
        <v>387</v>
      </c>
    </row>
    <row r="129" spans="1:22" ht="71.25">
      <c r="A129" s="95"/>
      <c r="B129" s="107" t="s">
        <v>245</v>
      </c>
      <c r="C129" s="107" t="s">
        <v>246</v>
      </c>
      <c r="D129" s="93"/>
      <c r="E129" s="93" t="s">
        <v>204</v>
      </c>
      <c r="F129" s="93" t="s">
        <v>204</v>
      </c>
      <c r="G129" s="107" t="s">
        <v>189</v>
      </c>
      <c r="H129" s="113" t="s">
        <v>163</v>
      </c>
      <c r="I129" s="82" t="s">
        <v>306</v>
      </c>
      <c r="J129" s="23" t="s">
        <v>256</v>
      </c>
      <c r="K129" s="23" t="s">
        <v>368</v>
      </c>
      <c r="L129" s="71">
        <v>4501024</v>
      </c>
      <c r="M129" s="68" t="s">
        <v>169</v>
      </c>
      <c r="N129" s="71" t="s">
        <v>170</v>
      </c>
      <c r="O129" s="68" t="s">
        <v>171</v>
      </c>
      <c r="P129" s="70">
        <v>10</v>
      </c>
      <c r="Q129" s="99">
        <v>3</v>
      </c>
      <c r="R129" s="99">
        <v>1</v>
      </c>
      <c r="S129" s="101">
        <f t="shared" si="15"/>
        <v>33.333333333333329</v>
      </c>
      <c r="T129" s="29">
        <v>4000000</v>
      </c>
      <c r="U129" s="29">
        <v>4000000</v>
      </c>
      <c r="V129" s="77" t="s">
        <v>367</v>
      </c>
    </row>
    <row r="130" spans="1:22" ht="28.5">
      <c r="A130" s="95"/>
      <c r="B130" s="109"/>
      <c r="C130" s="109"/>
      <c r="D130" s="94"/>
      <c r="E130" s="94"/>
      <c r="F130" s="94"/>
      <c r="G130" s="109"/>
      <c r="H130" s="114"/>
      <c r="I130" s="82" t="s">
        <v>262</v>
      </c>
      <c r="J130" s="23" t="s">
        <v>264</v>
      </c>
      <c r="K130" s="23" t="s">
        <v>264</v>
      </c>
      <c r="L130" s="71" t="s">
        <v>264</v>
      </c>
      <c r="M130" s="68" t="s">
        <v>264</v>
      </c>
      <c r="N130" s="71" t="s">
        <v>264</v>
      </c>
      <c r="O130" s="68" t="s">
        <v>264</v>
      </c>
      <c r="P130" s="71" t="s">
        <v>264</v>
      </c>
      <c r="Q130" s="100"/>
      <c r="R130" s="100"/>
      <c r="S130" s="102"/>
      <c r="T130" s="29">
        <v>0</v>
      </c>
      <c r="U130" s="29">
        <v>0</v>
      </c>
      <c r="V130" s="81" t="s">
        <v>414</v>
      </c>
    </row>
    <row r="131" spans="1:22" ht="146.44999999999999" customHeight="1">
      <c r="A131" s="95"/>
      <c r="B131" s="109"/>
      <c r="C131" s="109"/>
      <c r="D131" s="111" t="s">
        <v>204</v>
      </c>
      <c r="E131" s="111" t="s">
        <v>204</v>
      </c>
      <c r="F131" s="111"/>
      <c r="G131" s="109"/>
      <c r="H131" s="113" t="s">
        <v>190</v>
      </c>
      <c r="I131" s="11" t="s">
        <v>188</v>
      </c>
      <c r="J131" s="23" t="s">
        <v>64</v>
      </c>
      <c r="K131" s="23"/>
      <c r="L131" s="71" t="s">
        <v>300</v>
      </c>
      <c r="M131" s="68" t="s">
        <v>298</v>
      </c>
      <c r="N131" s="71" t="s">
        <v>301</v>
      </c>
      <c r="O131" s="68" t="s">
        <v>299</v>
      </c>
      <c r="P131" s="70">
        <v>1</v>
      </c>
      <c r="Q131" s="110">
        <v>1</v>
      </c>
      <c r="R131" s="139">
        <v>0.1</v>
      </c>
      <c r="S131" s="101">
        <f>(R131/Q131)*100</f>
        <v>10</v>
      </c>
      <c r="T131" s="29">
        <v>40000000</v>
      </c>
      <c r="U131" s="29">
        <v>0</v>
      </c>
      <c r="V131" s="68" t="s">
        <v>421</v>
      </c>
    </row>
    <row r="132" spans="1:22" ht="28.5">
      <c r="A132" s="95"/>
      <c r="B132" s="109"/>
      <c r="C132" s="109"/>
      <c r="D132" s="112"/>
      <c r="E132" s="112"/>
      <c r="F132" s="112"/>
      <c r="G132" s="108"/>
      <c r="H132" s="114"/>
      <c r="I132" s="11" t="s">
        <v>262</v>
      </c>
      <c r="J132" s="23" t="s">
        <v>264</v>
      </c>
      <c r="K132" s="23" t="s">
        <v>264</v>
      </c>
      <c r="L132" s="71" t="s">
        <v>264</v>
      </c>
      <c r="M132" s="68" t="s">
        <v>264</v>
      </c>
      <c r="N132" s="71" t="s">
        <v>264</v>
      </c>
      <c r="O132" s="68" t="s">
        <v>264</v>
      </c>
      <c r="P132" s="71" t="s">
        <v>264</v>
      </c>
      <c r="Q132" s="100"/>
      <c r="R132" s="140"/>
      <c r="S132" s="102"/>
      <c r="T132" s="29">
        <v>0</v>
      </c>
      <c r="U132" s="29">
        <v>0</v>
      </c>
      <c r="V132" s="81" t="s">
        <v>414</v>
      </c>
    </row>
    <row r="133" spans="1:22" ht="57">
      <c r="A133" s="95"/>
      <c r="B133" s="109"/>
      <c r="C133" s="109"/>
      <c r="D133" s="111"/>
      <c r="E133" s="111" t="s">
        <v>204</v>
      </c>
      <c r="F133" s="111" t="s">
        <v>204</v>
      </c>
      <c r="G133" s="107" t="s">
        <v>191</v>
      </c>
      <c r="H133" s="113" t="s">
        <v>350</v>
      </c>
      <c r="I133" s="11" t="s">
        <v>188</v>
      </c>
      <c r="J133" s="23" t="s">
        <v>64</v>
      </c>
      <c r="K133" s="23"/>
      <c r="L133" s="71" t="s">
        <v>300</v>
      </c>
      <c r="M133" s="68" t="s">
        <v>298</v>
      </c>
      <c r="N133" s="71" t="s">
        <v>301</v>
      </c>
      <c r="O133" s="68" t="s">
        <v>299</v>
      </c>
      <c r="P133" s="70">
        <v>1</v>
      </c>
      <c r="Q133" s="99">
        <v>1</v>
      </c>
      <c r="R133" s="99">
        <v>0.2</v>
      </c>
      <c r="S133" s="101">
        <f>(R133/Q133)*100</f>
        <v>20</v>
      </c>
      <c r="T133" s="29">
        <v>4000000</v>
      </c>
      <c r="U133" s="29">
        <v>4000000</v>
      </c>
      <c r="V133" s="84" t="s">
        <v>367</v>
      </c>
    </row>
    <row r="134" spans="1:22" ht="58.5" customHeight="1">
      <c r="A134" s="95"/>
      <c r="B134" s="109"/>
      <c r="C134" s="109"/>
      <c r="D134" s="112"/>
      <c r="E134" s="112"/>
      <c r="F134" s="112"/>
      <c r="G134" s="108"/>
      <c r="H134" s="114"/>
      <c r="I134" s="11" t="s">
        <v>262</v>
      </c>
      <c r="J134" s="23" t="s">
        <v>264</v>
      </c>
      <c r="K134" s="23" t="s">
        <v>264</v>
      </c>
      <c r="L134" s="71" t="s">
        <v>264</v>
      </c>
      <c r="M134" s="68" t="s">
        <v>264</v>
      </c>
      <c r="N134" s="71" t="s">
        <v>264</v>
      </c>
      <c r="O134" s="68" t="s">
        <v>264</v>
      </c>
      <c r="P134" s="71" t="s">
        <v>264</v>
      </c>
      <c r="Q134" s="100"/>
      <c r="R134" s="100"/>
      <c r="S134" s="102"/>
      <c r="T134" s="29">
        <v>0</v>
      </c>
      <c r="U134" s="29">
        <v>0</v>
      </c>
      <c r="V134" s="81" t="s">
        <v>414</v>
      </c>
    </row>
    <row r="135" spans="1:22" ht="142.5">
      <c r="A135" s="95"/>
      <c r="B135" s="108"/>
      <c r="C135" s="108"/>
      <c r="D135" s="5"/>
      <c r="E135" s="5" t="s">
        <v>204</v>
      </c>
      <c r="F135" s="5" t="s">
        <v>204</v>
      </c>
      <c r="G135" s="14" t="s">
        <v>192</v>
      </c>
      <c r="H135" s="85" t="s">
        <v>193</v>
      </c>
      <c r="I135" s="11" t="s">
        <v>188</v>
      </c>
      <c r="J135" s="23" t="s">
        <v>64</v>
      </c>
      <c r="K135" s="23"/>
      <c r="L135" s="71" t="s">
        <v>300</v>
      </c>
      <c r="M135" s="68" t="s">
        <v>298</v>
      </c>
      <c r="N135" s="71" t="s">
        <v>301</v>
      </c>
      <c r="O135" s="68" t="s">
        <v>299</v>
      </c>
      <c r="P135" s="70">
        <v>1</v>
      </c>
      <c r="Q135" s="70">
        <v>1</v>
      </c>
      <c r="R135" s="70">
        <v>0.2</v>
      </c>
      <c r="S135" s="22">
        <f>(R135/Q135)*100</f>
        <v>20</v>
      </c>
      <c r="T135" s="29">
        <v>4000000</v>
      </c>
      <c r="U135" s="29">
        <v>4000000</v>
      </c>
      <c r="V135" s="84" t="s">
        <v>367</v>
      </c>
    </row>
    <row r="136" spans="1:22" ht="106.15" customHeight="1">
      <c r="A136" s="95"/>
      <c r="B136" s="107" t="s">
        <v>247</v>
      </c>
      <c r="C136" s="107" t="s">
        <v>248</v>
      </c>
      <c r="D136" s="5" t="s">
        <v>204</v>
      </c>
      <c r="E136" s="5" t="s">
        <v>204</v>
      </c>
      <c r="F136" s="5" t="s">
        <v>204</v>
      </c>
      <c r="G136" s="14" t="s">
        <v>195</v>
      </c>
      <c r="H136" s="85" t="s">
        <v>194</v>
      </c>
      <c r="I136" s="11" t="s">
        <v>186</v>
      </c>
      <c r="J136" s="23" t="s">
        <v>264</v>
      </c>
      <c r="K136" s="23" t="s">
        <v>264</v>
      </c>
      <c r="L136" s="71" t="s">
        <v>264</v>
      </c>
      <c r="M136" s="68" t="s">
        <v>264</v>
      </c>
      <c r="N136" s="71" t="s">
        <v>264</v>
      </c>
      <c r="O136" s="68" t="s">
        <v>264</v>
      </c>
      <c r="P136" s="71" t="s">
        <v>264</v>
      </c>
      <c r="Q136" s="71">
        <v>1</v>
      </c>
      <c r="R136" s="70">
        <v>0</v>
      </c>
      <c r="S136" s="22">
        <f>(R136/Q136)*100</f>
        <v>0</v>
      </c>
      <c r="T136" s="29">
        <v>0</v>
      </c>
      <c r="U136" s="29">
        <v>0</v>
      </c>
      <c r="V136" s="81" t="s">
        <v>414</v>
      </c>
    </row>
    <row r="137" spans="1:22" ht="142.5">
      <c r="A137" s="95"/>
      <c r="B137" s="109"/>
      <c r="C137" s="109"/>
      <c r="D137" s="5"/>
      <c r="E137" s="5" t="s">
        <v>204</v>
      </c>
      <c r="F137" s="5" t="s">
        <v>204</v>
      </c>
      <c r="G137" s="14" t="s">
        <v>196</v>
      </c>
      <c r="H137" s="85" t="s">
        <v>197</v>
      </c>
      <c r="I137" s="11" t="s">
        <v>188</v>
      </c>
      <c r="J137" s="23" t="s">
        <v>64</v>
      </c>
      <c r="K137" s="23"/>
      <c r="L137" s="71" t="s">
        <v>300</v>
      </c>
      <c r="M137" s="68" t="s">
        <v>298</v>
      </c>
      <c r="N137" s="71" t="s">
        <v>301</v>
      </c>
      <c r="O137" s="68" t="s">
        <v>299</v>
      </c>
      <c r="P137" s="70">
        <v>1</v>
      </c>
      <c r="Q137" s="74">
        <v>1</v>
      </c>
      <c r="R137" s="74">
        <v>0.25</v>
      </c>
      <c r="S137" s="22">
        <f>(R137/Q137)*100</f>
        <v>25</v>
      </c>
      <c r="T137" s="29">
        <v>2250000</v>
      </c>
      <c r="U137" s="29">
        <v>0</v>
      </c>
      <c r="V137" s="68" t="s">
        <v>422</v>
      </c>
    </row>
    <row r="138" spans="1:22" ht="142.5">
      <c r="A138" s="94"/>
      <c r="B138" s="108"/>
      <c r="C138" s="108"/>
      <c r="D138" s="5" t="s">
        <v>204</v>
      </c>
      <c r="E138" s="5" t="s">
        <v>204</v>
      </c>
      <c r="F138" s="5" t="s">
        <v>204</v>
      </c>
      <c r="G138" s="14" t="s">
        <v>198</v>
      </c>
      <c r="H138" s="85" t="s">
        <v>199</v>
      </c>
      <c r="I138" s="11" t="s">
        <v>186</v>
      </c>
      <c r="J138" s="23" t="s">
        <v>264</v>
      </c>
      <c r="K138" s="23" t="s">
        <v>264</v>
      </c>
      <c r="L138" s="71" t="s">
        <v>264</v>
      </c>
      <c r="M138" s="68" t="s">
        <v>264</v>
      </c>
      <c r="N138" s="71" t="s">
        <v>264</v>
      </c>
      <c r="O138" s="68" t="s">
        <v>264</v>
      </c>
      <c r="P138" s="71" t="s">
        <v>264</v>
      </c>
      <c r="Q138" s="73">
        <v>1</v>
      </c>
      <c r="R138" s="70">
        <v>0</v>
      </c>
      <c r="S138" s="22">
        <f>(R138/Q138)*100</f>
        <v>0</v>
      </c>
      <c r="T138" s="29">
        <v>0</v>
      </c>
      <c r="U138" s="29">
        <v>0</v>
      </c>
      <c r="V138" s="81" t="s">
        <v>414</v>
      </c>
    </row>
    <row r="139" spans="1:22">
      <c r="L139" s="75"/>
      <c r="M139" s="75"/>
      <c r="N139" s="75"/>
      <c r="O139" s="75"/>
      <c r="P139" s="75"/>
      <c r="Q139" s="75"/>
      <c r="R139" s="75"/>
    </row>
    <row r="140" spans="1:22">
      <c r="L140" s="75"/>
      <c r="M140" s="75"/>
      <c r="N140" s="75"/>
      <c r="O140" s="75"/>
      <c r="P140" s="75"/>
      <c r="Q140" s="75"/>
      <c r="R140" s="75"/>
    </row>
    <row r="141" spans="1:22">
      <c r="L141" s="75"/>
      <c r="M141" s="75"/>
      <c r="N141" s="75"/>
      <c r="O141" s="75"/>
      <c r="P141" s="75"/>
      <c r="Q141" s="75"/>
      <c r="R141" s="75"/>
    </row>
    <row r="142" spans="1:22">
      <c r="L142" s="75"/>
      <c r="M142" s="75"/>
      <c r="N142" s="75"/>
      <c r="O142" s="75"/>
      <c r="P142" s="75"/>
      <c r="Q142" s="75"/>
      <c r="R142" s="75"/>
    </row>
    <row r="143" spans="1:22">
      <c r="L143" s="75"/>
      <c r="M143" s="75"/>
      <c r="N143" s="75"/>
      <c r="O143" s="75"/>
      <c r="P143" s="75"/>
      <c r="Q143" s="75"/>
      <c r="R143" s="75"/>
    </row>
  </sheetData>
  <mergeCells count="190">
    <mergeCell ref="C136:C138"/>
    <mergeCell ref="S83:S84"/>
    <mergeCell ref="G91:G92"/>
    <mergeCell ref="S113:S114"/>
    <mergeCell ref="H111:H112"/>
    <mergeCell ref="G116:G117"/>
    <mergeCell ref="G121:G122"/>
    <mergeCell ref="G106:G108"/>
    <mergeCell ref="G127:G128"/>
    <mergeCell ref="R131:R132"/>
    <mergeCell ref="S131:S132"/>
    <mergeCell ref="D133:D134"/>
    <mergeCell ref="E133:E134"/>
    <mergeCell ref="F133:F134"/>
    <mergeCell ref="G133:G134"/>
    <mergeCell ref="H133:H134"/>
    <mergeCell ref="Q133:Q134"/>
    <mergeCell ref="R133:R134"/>
    <mergeCell ref="S133:S134"/>
    <mergeCell ref="D131:D132"/>
    <mergeCell ref="E131:E132"/>
    <mergeCell ref="F131:F132"/>
    <mergeCell ref="G129:G132"/>
    <mergeCell ref="H131:H132"/>
    <mergeCell ref="A111:A138"/>
    <mergeCell ref="B87:B90"/>
    <mergeCell ref="C87:C90"/>
    <mergeCell ref="B91:B95"/>
    <mergeCell ref="C91:C95"/>
    <mergeCell ref="A36:A95"/>
    <mergeCell ref="B96:B110"/>
    <mergeCell ref="C96:C110"/>
    <mergeCell ref="A96:A110"/>
    <mergeCell ref="B111:B118"/>
    <mergeCell ref="C111:C118"/>
    <mergeCell ref="B36:B63"/>
    <mergeCell ref="C36:C63"/>
    <mergeCell ref="B64:B68"/>
    <mergeCell ref="C64:C68"/>
    <mergeCell ref="B69:B73"/>
    <mergeCell ref="C74:C86"/>
    <mergeCell ref="C69:C73"/>
    <mergeCell ref="B74:B86"/>
    <mergeCell ref="B119:B128"/>
    <mergeCell ref="C119:C128"/>
    <mergeCell ref="B129:B135"/>
    <mergeCell ref="C129:C135"/>
    <mergeCell ref="B136:B138"/>
    <mergeCell ref="B8:B20"/>
    <mergeCell ref="C8:C20"/>
    <mergeCell ref="B21:B23"/>
    <mergeCell ref="C21:C23"/>
    <mergeCell ref="B25:B27"/>
    <mergeCell ref="C25:C27"/>
    <mergeCell ref="B6:B7"/>
    <mergeCell ref="C6:C7"/>
    <mergeCell ref="Q5:S5"/>
    <mergeCell ref="Q6:Q7"/>
    <mergeCell ref="R6:R7"/>
    <mergeCell ref="S6:S7"/>
    <mergeCell ref="J5:P5"/>
    <mergeCell ref="G13:G16"/>
    <mergeCell ref="G11:G12"/>
    <mergeCell ref="I6:I7"/>
    <mergeCell ref="J6:J7"/>
    <mergeCell ref="K6:K7"/>
    <mergeCell ref="L6:L7"/>
    <mergeCell ref="O6:O7"/>
    <mergeCell ref="P6:P7"/>
    <mergeCell ref="V5:V7"/>
    <mergeCell ref="T5:U5"/>
    <mergeCell ref="T6:T7"/>
    <mergeCell ref="T15:T16"/>
    <mergeCell ref="U15:U16"/>
    <mergeCell ref="V15:V16"/>
    <mergeCell ref="U6:U7"/>
    <mergeCell ref="R28:R30"/>
    <mergeCell ref="Q111:Q112"/>
    <mergeCell ref="R111:R112"/>
    <mergeCell ref="S111:S112"/>
    <mergeCell ref="H113:H114"/>
    <mergeCell ref="Q113:Q114"/>
    <mergeCell ref="R113:R114"/>
    <mergeCell ref="G109:G110"/>
    <mergeCell ref="R31:R33"/>
    <mergeCell ref="S31:S33"/>
    <mergeCell ref="G102:G105"/>
    <mergeCell ref="V113:V114"/>
    <mergeCell ref="A6:A7"/>
    <mergeCell ref="G6:G7"/>
    <mergeCell ref="H6:H7"/>
    <mergeCell ref="G26:G27"/>
    <mergeCell ref="G39:G47"/>
    <mergeCell ref="G57:G58"/>
    <mergeCell ref="N6:N7"/>
    <mergeCell ref="G89:G90"/>
    <mergeCell ref="M6:M7"/>
    <mergeCell ref="D28:D30"/>
    <mergeCell ref="E28:E30"/>
    <mergeCell ref="F28:F30"/>
    <mergeCell ref="G28:G30"/>
    <mergeCell ref="H28:H30"/>
    <mergeCell ref="G48:G49"/>
    <mergeCell ref="G50:G53"/>
    <mergeCell ref="G55:G56"/>
    <mergeCell ref="G36:G38"/>
    <mergeCell ref="G18:G19"/>
    <mergeCell ref="G74:G75"/>
    <mergeCell ref="A8:A35"/>
    <mergeCell ref="S28:S30"/>
    <mergeCell ref="H31:H33"/>
    <mergeCell ref="S129:S130"/>
    <mergeCell ref="B28:B35"/>
    <mergeCell ref="C28:C35"/>
    <mergeCell ref="D34:D35"/>
    <mergeCell ref="E34:E35"/>
    <mergeCell ref="F34:F35"/>
    <mergeCell ref="G31:G35"/>
    <mergeCell ref="H34:H35"/>
    <mergeCell ref="H36:H37"/>
    <mergeCell ref="Q36:Q37"/>
    <mergeCell ref="H97:H98"/>
    <mergeCell ref="Q97:Q98"/>
    <mergeCell ref="G70:G71"/>
    <mergeCell ref="G72:G73"/>
    <mergeCell ref="S34:S35"/>
    <mergeCell ref="H103:H104"/>
    <mergeCell ref="Q103:Q104"/>
    <mergeCell ref="R103:R104"/>
    <mergeCell ref="S103:S104"/>
    <mergeCell ref="H83:H84"/>
    <mergeCell ref="H85:H86"/>
    <mergeCell ref="Q31:Q33"/>
    <mergeCell ref="G76:G82"/>
    <mergeCell ref="Q28:Q30"/>
    <mergeCell ref="Q34:Q35"/>
    <mergeCell ref="R34:R35"/>
    <mergeCell ref="Q131:Q132"/>
    <mergeCell ref="D129:D130"/>
    <mergeCell ref="E129:E130"/>
    <mergeCell ref="F129:F130"/>
    <mergeCell ref="G113:G114"/>
    <mergeCell ref="D113:D114"/>
    <mergeCell ref="E113:E114"/>
    <mergeCell ref="F113:F114"/>
    <mergeCell ref="D111:D112"/>
    <mergeCell ref="E111:E112"/>
    <mergeCell ref="F111:F112"/>
    <mergeCell ref="G111:G112"/>
    <mergeCell ref="H129:H130"/>
    <mergeCell ref="Q129:Q130"/>
    <mergeCell ref="R129:R130"/>
    <mergeCell ref="G123:G124"/>
    <mergeCell ref="S85:S86"/>
    <mergeCell ref="R36:R37"/>
    <mergeCell ref="S36:S37"/>
    <mergeCell ref="R97:R98"/>
    <mergeCell ref="S97:S98"/>
    <mergeCell ref="G62:G63"/>
    <mergeCell ref="G97:G101"/>
    <mergeCell ref="G94:G95"/>
    <mergeCell ref="Q83:Q84"/>
    <mergeCell ref="R83:R84"/>
    <mergeCell ref="G83:G86"/>
    <mergeCell ref="G59:G61"/>
    <mergeCell ref="G67:G68"/>
    <mergeCell ref="V39:V40"/>
    <mergeCell ref="V42:V43"/>
    <mergeCell ref="B3:H3"/>
    <mergeCell ref="D103:D104"/>
    <mergeCell ref="E103:E104"/>
    <mergeCell ref="F103:F104"/>
    <mergeCell ref="D31:D33"/>
    <mergeCell ref="E31:E33"/>
    <mergeCell ref="F31:F33"/>
    <mergeCell ref="D36:D37"/>
    <mergeCell ref="E36:E37"/>
    <mergeCell ref="F36:F37"/>
    <mergeCell ref="D97:D98"/>
    <mergeCell ref="E97:E98"/>
    <mergeCell ref="F97:F98"/>
    <mergeCell ref="D83:D84"/>
    <mergeCell ref="E83:E84"/>
    <mergeCell ref="F83:F84"/>
    <mergeCell ref="D85:D86"/>
    <mergeCell ref="E85:E86"/>
    <mergeCell ref="F85:F86"/>
    <mergeCell ref="D6:F6"/>
    <mergeCell ref="Q85:Q86"/>
    <mergeCell ref="R85:R86"/>
  </mergeCells>
  <conditionalFormatting sqref="S31 S28 S34 S39:S49 S36">
    <cfRule type="cellIs" dxfId="275" priority="607" operator="between">
      <formula>101</formula>
      <formula>500</formula>
    </cfRule>
    <cfRule type="cellIs" dxfId="274" priority="614" operator="between">
      <formula>80</formula>
      <formula>100</formula>
    </cfRule>
    <cfRule type="cellIs" dxfId="273" priority="615" operator="between">
      <formula>70</formula>
      <formula>79</formula>
    </cfRule>
    <cfRule type="cellIs" dxfId="272" priority="616" operator="between">
      <formula>60</formula>
      <formula>69</formula>
    </cfRule>
    <cfRule type="cellIs" dxfId="271" priority="617" operator="between">
      <formula>40</formula>
      <formula>59</formula>
    </cfRule>
    <cfRule type="cellIs" dxfId="270" priority="618" operator="between">
      <formula>0</formula>
      <formula>39</formula>
    </cfRule>
  </conditionalFormatting>
  <conditionalFormatting sqref="S8 S51:S53 S57:S66 S113 S115:S121 S131 S133 S135:S138 S96 S74 S109:S111 S125:S129 S76:S82 S27 S55 S91:S92 S13:S19">
    <cfRule type="cellIs" dxfId="269" priority="608" operator="between">
      <formula>101</formula>
      <formula>500</formula>
    </cfRule>
    <cfRule type="cellIs" dxfId="268" priority="609" operator="between">
      <formula>80</formula>
      <formula>100</formula>
    </cfRule>
    <cfRule type="cellIs" dxfId="267" priority="610" operator="between">
      <formula>70</formula>
      <formula>79</formula>
    </cfRule>
    <cfRule type="cellIs" dxfId="266" priority="611" operator="between">
      <formula>60</formula>
      <formula>69</formula>
    </cfRule>
    <cfRule type="cellIs" dxfId="265" priority="612" operator="between">
      <formula>40</formula>
      <formula>59</formula>
    </cfRule>
    <cfRule type="cellIs" dxfId="264" priority="613" operator="between">
      <formula>0</formula>
      <formula>39</formula>
    </cfRule>
  </conditionalFormatting>
  <conditionalFormatting sqref="S97">
    <cfRule type="cellIs" dxfId="263" priority="596" operator="between">
      <formula>101</formula>
      <formula>500</formula>
    </cfRule>
    <cfRule type="cellIs" dxfId="262" priority="597" operator="between">
      <formula>80</formula>
      <formula>100</formula>
    </cfRule>
    <cfRule type="cellIs" dxfId="261" priority="598" operator="between">
      <formula>70</formula>
      <formula>79</formula>
    </cfRule>
    <cfRule type="cellIs" dxfId="260" priority="599" operator="between">
      <formula>60</formula>
      <formula>69</formula>
    </cfRule>
    <cfRule type="cellIs" dxfId="259" priority="600" operator="between">
      <formula>40</formula>
      <formula>59</formula>
    </cfRule>
    <cfRule type="cellIs" dxfId="258" priority="601" operator="between">
      <formula>0</formula>
      <formula>39</formula>
    </cfRule>
  </conditionalFormatting>
  <conditionalFormatting sqref="S50">
    <cfRule type="cellIs" dxfId="257" priority="584" operator="between">
      <formula>101</formula>
      <formula>500</formula>
    </cfRule>
    <cfRule type="cellIs" dxfId="256" priority="585" operator="between">
      <formula>80</formula>
      <formula>100</formula>
    </cfRule>
    <cfRule type="cellIs" dxfId="255" priority="586" operator="between">
      <formula>70</formula>
      <formula>79</formula>
    </cfRule>
    <cfRule type="cellIs" dxfId="254" priority="587" operator="between">
      <formula>60</formula>
      <formula>69</formula>
    </cfRule>
    <cfRule type="cellIs" dxfId="253" priority="588" operator="between">
      <formula>40</formula>
      <formula>59</formula>
    </cfRule>
    <cfRule type="cellIs" dxfId="252" priority="589" operator="between">
      <formula>0</formula>
      <formula>39</formula>
    </cfRule>
  </conditionalFormatting>
  <conditionalFormatting sqref="S56">
    <cfRule type="cellIs" dxfId="251" priority="572" operator="between">
      <formula>101</formula>
      <formula>500</formula>
    </cfRule>
    <cfRule type="cellIs" dxfId="250" priority="573" operator="between">
      <formula>80</formula>
      <formula>100</formula>
    </cfRule>
    <cfRule type="cellIs" dxfId="249" priority="574" operator="between">
      <formula>70</formula>
      <formula>79</formula>
    </cfRule>
    <cfRule type="cellIs" dxfId="248" priority="575" operator="between">
      <formula>60</formula>
      <formula>69</formula>
    </cfRule>
    <cfRule type="cellIs" dxfId="247" priority="576" operator="between">
      <formula>40</formula>
      <formula>59</formula>
    </cfRule>
    <cfRule type="cellIs" dxfId="246" priority="577" operator="between">
      <formula>0</formula>
      <formula>39</formula>
    </cfRule>
  </conditionalFormatting>
  <conditionalFormatting sqref="S75">
    <cfRule type="cellIs" dxfId="245" priority="548" operator="between">
      <formula>101</formula>
      <formula>500</formula>
    </cfRule>
    <cfRule type="cellIs" dxfId="244" priority="549" operator="between">
      <formula>80</formula>
      <formula>100</formula>
    </cfRule>
    <cfRule type="cellIs" dxfId="243" priority="550" operator="between">
      <formula>70</formula>
      <formula>79</formula>
    </cfRule>
    <cfRule type="cellIs" dxfId="242" priority="551" operator="between">
      <formula>60</formula>
      <formula>69</formula>
    </cfRule>
    <cfRule type="cellIs" dxfId="241" priority="552" operator="between">
      <formula>40</formula>
      <formula>59</formula>
    </cfRule>
    <cfRule type="cellIs" dxfId="240" priority="553" operator="between">
      <formula>0</formula>
      <formula>39</formula>
    </cfRule>
  </conditionalFormatting>
  <conditionalFormatting sqref="S93">
    <cfRule type="cellIs" dxfId="239" priority="512" operator="between">
      <formula>101</formula>
      <formula>500</formula>
    </cfRule>
    <cfRule type="cellIs" dxfId="238" priority="513" operator="between">
      <formula>80</formula>
      <formula>100</formula>
    </cfRule>
    <cfRule type="cellIs" dxfId="237" priority="514" operator="between">
      <formula>70</formula>
      <formula>79</formula>
    </cfRule>
    <cfRule type="cellIs" dxfId="236" priority="515" operator="between">
      <formula>60</formula>
      <formula>69</formula>
    </cfRule>
    <cfRule type="cellIs" dxfId="235" priority="516" operator="between">
      <formula>40</formula>
      <formula>59</formula>
    </cfRule>
    <cfRule type="cellIs" dxfId="234" priority="517" operator="between">
      <formula>0</formula>
      <formula>39</formula>
    </cfRule>
  </conditionalFormatting>
  <conditionalFormatting sqref="S95">
    <cfRule type="cellIs" dxfId="233" priority="500" operator="between">
      <formula>101</formula>
      <formula>500</formula>
    </cfRule>
    <cfRule type="cellIs" dxfId="232" priority="501" operator="between">
      <formula>80</formula>
      <formula>100</formula>
    </cfRule>
    <cfRule type="cellIs" dxfId="231" priority="502" operator="between">
      <formula>70</formula>
      <formula>79</formula>
    </cfRule>
    <cfRule type="cellIs" dxfId="230" priority="503" operator="between">
      <formula>60</formula>
      <formula>69</formula>
    </cfRule>
    <cfRule type="cellIs" dxfId="229" priority="504" operator="between">
      <formula>40</formula>
      <formula>59</formula>
    </cfRule>
    <cfRule type="cellIs" dxfId="228" priority="505" operator="between">
      <formula>0</formula>
      <formula>39</formula>
    </cfRule>
  </conditionalFormatting>
  <conditionalFormatting sqref="S67">
    <cfRule type="cellIs" dxfId="227" priority="463" operator="between">
      <formula>101</formula>
      <formula>500</formula>
    </cfRule>
    <cfRule type="cellIs" dxfId="226" priority="464" operator="between">
      <formula>80</formula>
      <formula>100</formula>
    </cfRule>
    <cfRule type="cellIs" dxfId="225" priority="465" operator="between">
      <formula>70</formula>
      <formula>79</formula>
    </cfRule>
    <cfRule type="cellIs" dxfId="224" priority="466" operator="between">
      <formula>60</formula>
      <formula>69</formula>
    </cfRule>
    <cfRule type="cellIs" dxfId="223" priority="467" operator="between">
      <formula>40</formula>
      <formula>59</formula>
    </cfRule>
    <cfRule type="cellIs" dxfId="222" priority="468" operator="between">
      <formula>0</formula>
      <formula>39</formula>
    </cfRule>
  </conditionalFormatting>
  <conditionalFormatting sqref="S68">
    <cfRule type="cellIs" dxfId="221" priority="451" operator="between">
      <formula>101</formula>
      <formula>500</formula>
    </cfRule>
    <cfRule type="cellIs" dxfId="220" priority="452" operator="between">
      <formula>80</formula>
      <formula>100</formula>
    </cfRule>
    <cfRule type="cellIs" dxfId="219" priority="453" operator="between">
      <formula>70</formula>
      <formula>79</formula>
    </cfRule>
    <cfRule type="cellIs" dxfId="218" priority="454" operator="between">
      <formula>60</formula>
      <formula>69</formula>
    </cfRule>
    <cfRule type="cellIs" dxfId="217" priority="455" operator="between">
      <formula>40</formula>
      <formula>59</formula>
    </cfRule>
    <cfRule type="cellIs" dxfId="216" priority="456" operator="between">
      <formula>0</formula>
      <formula>39</formula>
    </cfRule>
  </conditionalFormatting>
  <conditionalFormatting sqref="S101">
    <cfRule type="cellIs" dxfId="215" priority="434" operator="between">
      <formula>101</formula>
      <formula>500</formula>
    </cfRule>
    <cfRule type="cellIs" dxfId="214" priority="435" operator="between">
      <formula>80</formula>
      <formula>100</formula>
    </cfRule>
    <cfRule type="cellIs" dxfId="213" priority="436" operator="between">
      <formula>70</formula>
      <formula>79</formula>
    </cfRule>
    <cfRule type="cellIs" dxfId="212" priority="437" operator="between">
      <formula>60</formula>
      <formula>69</formula>
    </cfRule>
    <cfRule type="cellIs" dxfId="211" priority="438" operator="between">
      <formula>40</formula>
      <formula>59</formula>
    </cfRule>
    <cfRule type="cellIs" dxfId="210" priority="439" operator="between">
      <formula>0</formula>
      <formula>39</formula>
    </cfRule>
  </conditionalFormatting>
  <conditionalFormatting sqref="S103">
    <cfRule type="cellIs" dxfId="209" priority="422" operator="between">
      <formula>101</formula>
      <formula>500</formula>
    </cfRule>
    <cfRule type="cellIs" dxfId="208" priority="423" operator="between">
      <formula>80</formula>
      <formula>100</formula>
    </cfRule>
    <cfRule type="cellIs" dxfId="207" priority="424" operator="between">
      <formula>70</formula>
      <formula>79</formula>
    </cfRule>
    <cfRule type="cellIs" dxfId="206" priority="425" operator="between">
      <formula>60</formula>
      <formula>69</formula>
    </cfRule>
    <cfRule type="cellIs" dxfId="205" priority="426" operator="between">
      <formula>40</formula>
      <formula>59</formula>
    </cfRule>
    <cfRule type="cellIs" dxfId="204" priority="427" operator="between">
      <formula>0</formula>
      <formula>39</formula>
    </cfRule>
  </conditionalFormatting>
  <conditionalFormatting sqref="S122">
    <cfRule type="cellIs" dxfId="203" priority="410" operator="between">
      <formula>101</formula>
      <formula>500</formula>
    </cfRule>
    <cfRule type="cellIs" dxfId="202" priority="411" operator="between">
      <formula>80</formula>
      <formula>100</formula>
    </cfRule>
    <cfRule type="cellIs" dxfId="201" priority="412" operator="between">
      <formula>70</formula>
      <formula>79</formula>
    </cfRule>
    <cfRule type="cellIs" dxfId="200" priority="413" operator="between">
      <formula>60</formula>
      <formula>69</formula>
    </cfRule>
    <cfRule type="cellIs" dxfId="199" priority="414" operator="between">
      <formula>40</formula>
      <formula>59</formula>
    </cfRule>
    <cfRule type="cellIs" dxfId="198" priority="415" operator="between">
      <formula>0</formula>
      <formula>39</formula>
    </cfRule>
  </conditionalFormatting>
  <conditionalFormatting sqref="S123">
    <cfRule type="cellIs" dxfId="197" priority="398" operator="between">
      <formula>101</formula>
      <formula>500</formula>
    </cfRule>
    <cfRule type="cellIs" dxfId="196" priority="399" operator="between">
      <formula>80</formula>
      <formula>100</formula>
    </cfRule>
    <cfRule type="cellIs" dxfId="195" priority="400" operator="between">
      <formula>70</formula>
      <formula>79</formula>
    </cfRule>
    <cfRule type="cellIs" dxfId="194" priority="401" operator="between">
      <formula>60</formula>
      <formula>69</formula>
    </cfRule>
    <cfRule type="cellIs" dxfId="193" priority="402" operator="between">
      <formula>40</formula>
      <formula>59</formula>
    </cfRule>
    <cfRule type="cellIs" dxfId="192" priority="403" operator="between">
      <formula>0</formula>
      <formula>39</formula>
    </cfRule>
  </conditionalFormatting>
  <conditionalFormatting sqref="S124">
    <cfRule type="cellIs" dxfId="191" priority="386" operator="between">
      <formula>101</formula>
      <formula>500</formula>
    </cfRule>
    <cfRule type="cellIs" dxfId="190" priority="387" operator="between">
      <formula>80</formula>
      <formula>100</formula>
    </cfRule>
    <cfRule type="cellIs" dxfId="189" priority="388" operator="between">
      <formula>70</formula>
      <formula>79</formula>
    </cfRule>
    <cfRule type="cellIs" dxfId="188" priority="389" operator="between">
      <formula>60</formula>
      <formula>69</formula>
    </cfRule>
    <cfRule type="cellIs" dxfId="187" priority="390" operator="between">
      <formula>40</formula>
      <formula>59</formula>
    </cfRule>
    <cfRule type="cellIs" dxfId="186" priority="391" operator="between">
      <formula>0</formula>
      <formula>39</formula>
    </cfRule>
  </conditionalFormatting>
  <conditionalFormatting sqref="S85">
    <cfRule type="cellIs" dxfId="185" priority="362" operator="between">
      <formula>101</formula>
      <formula>500</formula>
    </cfRule>
    <cfRule type="cellIs" dxfId="184" priority="363" operator="between">
      <formula>80</formula>
      <formula>100</formula>
    </cfRule>
    <cfRule type="cellIs" dxfId="183" priority="364" operator="between">
      <formula>70</formula>
      <formula>79</formula>
    </cfRule>
    <cfRule type="cellIs" dxfId="182" priority="365" operator="between">
      <formula>60</formula>
      <formula>69</formula>
    </cfRule>
    <cfRule type="cellIs" dxfId="181" priority="366" operator="between">
      <formula>40</formula>
      <formula>59</formula>
    </cfRule>
    <cfRule type="cellIs" dxfId="180" priority="367" operator="between">
      <formula>0</formula>
      <formula>39</formula>
    </cfRule>
  </conditionalFormatting>
  <conditionalFormatting sqref="S9">
    <cfRule type="cellIs" dxfId="179" priority="350" operator="between">
      <formula>101</formula>
      <formula>500</formula>
    </cfRule>
    <cfRule type="cellIs" dxfId="178" priority="351" operator="between">
      <formula>80</formula>
      <formula>100</formula>
    </cfRule>
    <cfRule type="cellIs" dxfId="177" priority="352" operator="between">
      <formula>70</formula>
      <formula>79</formula>
    </cfRule>
    <cfRule type="cellIs" dxfId="176" priority="353" operator="between">
      <formula>60</formula>
      <formula>69</formula>
    </cfRule>
    <cfRule type="cellIs" dxfId="175" priority="354" operator="between">
      <formula>40</formula>
      <formula>59</formula>
    </cfRule>
    <cfRule type="cellIs" dxfId="174" priority="355" operator="between">
      <formula>0</formula>
      <formula>39</formula>
    </cfRule>
  </conditionalFormatting>
  <conditionalFormatting sqref="S10">
    <cfRule type="cellIs" dxfId="173" priority="338" operator="between">
      <formula>101</formula>
      <formula>500</formula>
    </cfRule>
    <cfRule type="cellIs" dxfId="172" priority="339" operator="between">
      <formula>80</formula>
      <formula>100</formula>
    </cfRule>
    <cfRule type="cellIs" dxfId="171" priority="340" operator="between">
      <formula>70</formula>
      <formula>79</formula>
    </cfRule>
    <cfRule type="cellIs" dxfId="170" priority="341" operator="between">
      <formula>60</formula>
      <formula>69</formula>
    </cfRule>
    <cfRule type="cellIs" dxfId="169" priority="342" operator="between">
      <formula>40</formula>
      <formula>59</formula>
    </cfRule>
    <cfRule type="cellIs" dxfId="168" priority="343" operator="between">
      <formula>0</formula>
      <formula>39</formula>
    </cfRule>
  </conditionalFormatting>
  <conditionalFormatting sqref="S11">
    <cfRule type="cellIs" dxfId="167" priority="326" operator="between">
      <formula>101</formula>
      <formula>500</formula>
    </cfRule>
    <cfRule type="cellIs" dxfId="166" priority="327" operator="between">
      <formula>80</formula>
      <formula>100</formula>
    </cfRule>
    <cfRule type="cellIs" dxfId="165" priority="328" operator="between">
      <formula>70</formula>
      <formula>79</formula>
    </cfRule>
    <cfRule type="cellIs" dxfId="164" priority="329" operator="between">
      <formula>60</formula>
      <formula>69</formula>
    </cfRule>
    <cfRule type="cellIs" dxfId="163" priority="330" operator="between">
      <formula>40</formula>
      <formula>59</formula>
    </cfRule>
    <cfRule type="cellIs" dxfId="162" priority="331" operator="between">
      <formula>0</formula>
      <formula>39</formula>
    </cfRule>
  </conditionalFormatting>
  <conditionalFormatting sqref="S12">
    <cfRule type="cellIs" dxfId="161" priority="314" operator="between">
      <formula>101</formula>
      <formula>500</formula>
    </cfRule>
    <cfRule type="cellIs" dxfId="160" priority="315" operator="between">
      <formula>80</formula>
      <formula>100</formula>
    </cfRule>
    <cfRule type="cellIs" dxfId="159" priority="316" operator="between">
      <formula>70</formula>
      <formula>79</formula>
    </cfRule>
    <cfRule type="cellIs" dxfId="158" priority="317" operator="between">
      <formula>60</formula>
      <formula>69</formula>
    </cfRule>
    <cfRule type="cellIs" dxfId="157" priority="318" operator="between">
      <formula>40</formula>
      <formula>59</formula>
    </cfRule>
    <cfRule type="cellIs" dxfId="156" priority="319" operator="between">
      <formula>0</formula>
      <formula>39</formula>
    </cfRule>
  </conditionalFormatting>
  <conditionalFormatting sqref="S20">
    <cfRule type="cellIs" dxfId="155" priority="302" operator="between">
      <formula>101</formula>
      <formula>500</formula>
    </cfRule>
    <cfRule type="cellIs" dxfId="154" priority="303" operator="between">
      <formula>80</formula>
      <formula>100</formula>
    </cfRule>
    <cfRule type="cellIs" dxfId="153" priority="304" operator="between">
      <formula>70</formula>
      <formula>79</formula>
    </cfRule>
    <cfRule type="cellIs" dxfId="152" priority="305" operator="between">
      <formula>60</formula>
      <formula>69</formula>
    </cfRule>
    <cfRule type="cellIs" dxfId="151" priority="306" operator="between">
      <formula>40</formula>
      <formula>59</formula>
    </cfRule>
    <cfRule type="cellIs" dxfId="150" priority="307" operator="between">
      <formula>0</formula>
      <formula>39</formula>
    </cfRule>
  </conditionalFormatting>
  <conditionalFormatting sqref="S21">
    <cfRule type="cellIs" dxfId="149" priority="290" operator="between">
      <formula>101</formula>
      <formula>500</formula>
    </cfRule>
    <cfRule type="cellIs" dxfId="148" priority="291" operator="between">
      <formula>80</formula>
      <formula>100</formula>
    </cfRule>
    <cfRule type="cellIs" dxfId="147" priority="292" operator="between">
      <formula>70</formula>
      <formula>79</formula>
    </cfRule>
    <cfRule type="cellIs" dxfId="146" priority="293" operator="between">
      <formula>60</formula>
      <formula>69</formula>
    </cfRule>
    <cfRule type="cellIs" dxfId="145" priority="294" operator="between">
      <formula>40</formula>
      <formula>59</formula>
    </cfRule>
    <cfRule type="cellIs" dxfId="144" priority="295" operator="between">
      <formula>0</formula>
      <formula>39</formula>
    </cfRule>
  </conditionalFormatting>
  <conditionalFormatting sqref="S22">
    <cfRule type="cellIs" dxfId="143" priority="278" operator="between">
      <formula>101</formula>
      <formula>500</formula>
    </cfRule>
    <cfRule type="cellIs" dxfId="142" priority="279" operator="between">
      <formula>80</formula>
      <formula>100</formula>
    </cfRule>
    <cfRule type="cellIs" dxfId="141" priority="280" operator="between">
      <formula>70</formula>
      <formula>79</formula>
    </cfRule>
    <cfRule type="cellIs" dxfId="140" priority="281" operator="between">
      <formula>60</formula>
      <formula>69</formula>
    </cfRule>
    <cfRule type="cellIs" dxfId="139" priority="282" operator="between">
      <formula>40</formula>
      <formula>59</formula>
    </cfRule>
    <cfRule type="cellIs" dxfId="138" priority="283" operator="between">
      <formula>0</formula>
      <formula>39</formula>
    </cfRule>
  </conditionalFormatting>
  <conditionalFormatting sqref="S23">
    <cfRule type="cellIs" dxfId="137" priority="266" operator="between">
      <formula>101</formula>
      <formula>500</formula>
    </cfRule>
    <cfRule type="cellIs" dxfId="136" priority="267" operator="between">
      <formula>80</formula>
      <formula>100</formula>
    </cfRule>
    <cfRule type="cellIs" dxfId="135" priority="268" operator="between">
      <formula>70</formula>
      <formula>79</formula>
    </cfRule>
    <cfRule type="cellIs" dxfId="134" priority="269" operator="between">
      <formula>60</formula>
      <formula>69</formula>
    </cfRule>
    <cfRule type="cellIs" dxfId="133" priority="270" operator="between">
      <formula>40</formula>
      <formula>59</formula>
    </cfRule>
    <cfRule type="cellIs" dxfId="132" priority="271" operator="between">
      <formula>0</formula>
      <formula>39</formula>
    </cfRule>
  </conditionalFormatting>
  <conditionalFormatting sqref="S24">
    <cfRule type="cellIs" dxfId="131" priority="254" operator="between">
      <formula>101</formula>
      <formula>500</formula>
    </cfRule>
    <cfRule type="cellIs" dxfId="130" priority="255" operator="between">
      <formula>80</formula>
      <formula>100</formula>
    </cfRule>
    <cfRule type="cellIs" dxfId="129" priority="256" operator="between">
      <formula>70</formula>
      <formula>79</formula>
    </cfRule>
    <cfRule type="cellIs" dxfId="128" priority="257" operator="between">
      <formula>60</formula>
      <formula>69</formula>
    </cfRule>
    <cfRule type="cellIs" dxfId="127" priority="258" operator="between">
      <formula>40</formula>
      <formula>59</formula>
    </cfRule>
    <cfRule type="cellIs" dxfId="126" priority="259" operator="between">
      <formula>0</formula>
      <formula>39</formula>
    </cfRule>
  </conditionalFormatting>
  <conditionalFormatting sqref="S25">
    <cfRule type="cellIs" dxfId="125" priority="242" operator="between">
      <formula>101</formula>
      <formula>500</formula>
    </cfRule>
    <cfRule type="cellIs" dxfId="124" priority="243" operator="between">
      <formula>80</formula>
      <formula>100</formula>
    </cfRule>
    <cfRule type="cellIs" dxfId="123" priority="244" operator="between">
      <formula>70</formula>
      <formula>79</formula>
    </cfRule>
    <cfRule type="cellIs" dxfId="122" priority="245" operator="between">
      <formula>60</formula>
      <formula>69</formula>
    </cfRule>
    <cfRule type="cellIs" dxfId="121" priority="246" operator="between">
      <formula>40</formula>
      <formula>59</formula>
    </cfRule>
    <cfRule type="cellIs" dxfId="120" priority="247" operator="between">
      <formula>0</formula>
      <formula>39</formula>
    </cfRule>
  </conditionalFormatting>
  <conditionalFormatting sqref="S26">
    <cfRule type="cellIs" dxfId="119" priority="230" operator="between">
      <formula>101</formula>
      <formula>500</formula>
    </cfRule>
    <cfRule type="cellIs" dxfId="118" priority="231" operator="between">
      <formula>80</formula>
      <formula>100</formula>
    </cfRule>
    <cfRule type="cellIs" dxfId="117" priority="232" operator="between">
      <formula>70</formula>
      <formula>79</formula>
    </cfRule>
    <cfRule type="cellIs" dxfId="116" priority="233" operator="between">
      <formula>60</formula>
      <formula>69</formula>
    </cfRule>
    <cfRule type="cellIs" dxfId="115" priority="234" operator="between">
      <formula>40</formula>
      <formula>59</formula>
    </cfRule>
    <cfRule type="cellIs" dxfId="114" priority="235" operator="between">
      <formula>0</formula>
      <formula>39</formula>
    </cfRule>
  </conditionalFormatting>
  <conditionalFormatting sqref="S54">
    <cfRule type="cellIs" dxfId="113" priority="206" operator="between">
      <formula>101</formula>
      <formula>500</formula>
    </cfRule>
    <cfRule type="cellIs" dxfId="112" priority="207" operator="between">
      <formula>80</formula>
      <formula>100</formula>
    </cfRule>
    <cfRule type="cellIs" dxfId="111" priority="208" operator="between">
      <formula>70</formula>
      <formula>79</formula>
    </cfRule>
    <cfRule type="cellIs" dxfId="110" priority="209" operator="between">
      <formula>60</formula>
      <formula>69</formula>
    </cfRule>
    <cfRule type="cellIs" dxfId="109" priority="210" operator="between">
      <formula>40</formula>
      <formula>59</formula>
    </cfRule>
    <cfRule type="cellIs" dxfId="108" priority="211" operator="between">
      <formula>0</formula>
      <formula>39</formula>
    </cfRule>
  </conditionalFormatting>
  <conditionalFormatting sqref="S102">
    <cfRule type="cellIs" dxfId="107" priority="158" operator="between">
      <formula>101</formula>
      <formula>500</formula>
    </cfRule>
    <cfRule type="cellIs" dxfId="106" priority="159" operator="between">
      <formula>80</formula>
      <formula>100</formula>
    </cfRule>
    <cfRule type="cellIs" dxfId="105" priority="160" operator="between">
      <formula>70</formula>
      <formula>79</formula>
    </cfRule>
    <cfRule type="cellIs" dxfId="104" priority="161" operator="between">
      <formula>60</formula>
      <formula>69</formula>
    </cfRule>
    <cfRule type="cellIs" dxfId="103" priority="162" operator="between">
      <formula>40</formula>
      <formula>59</formula>
    </cfRule>
    <cfRule type="cellIs" dxfId="102" priority="163" operator="between">
      <formula>0</formula>
      <formula>39</formula>
    </cfRule>
  </conditionalFormatting>
  <conditionalFormatting sqref="S105">
    <cfRule type="cellIs" dxfId="101" priority="146" operator="between">
      <formula>101</formula>
      <formula>500</formula>
    </cfRule>
    <cfRule type="cellIs" dxfId="100" priority="147" operator="between">
      <formula>80</formula>
      <formula>100</formula>
    </cfRule>
    <cfRule type="cellIs" dxfId="99" priority="148" operator="between">
      <formula>70</formula>
      <formula>79</formula>
    </cfRule>
    <cfRule type="cellIs" dxfId="98" priority="149" operator="between">
      <formula>60</formula>
      <formula>69</formula>
    </cfRule>
    <cfRule type="cellIs" dxfId="97" priority="150" operator="between">
      <formula>40</formula>
      <formula>59</formula>
    </cfRule>
    <cfRule type="cellIs" dxfId="96" priority="151" operator="between">
      <formula>0</formula>
      <formula>39</formula>
    </cfRule>
  </conditionalFormatting>
  <conditionalFormatting sqref="S106">
    <cfRule type="cellIs" dxfId="95" priority="134" operator="between">
      <formula>101</formula>
      <formula>500</formula>
    </cfRule>
    <cfRule type="cellIs" dxfId="94" priority="135" operator="between">
      <formula>80</formula>
      <formula>100</formula>
    </cfRule>
    <cfRule type="cellIs" dxfId="93" priority="136" operator="between">
      <formula>70</formula>
      <formula>79</formula>
    </cfRule>
    <cfRule type="cellIs" dxfId="92" priority="137" operator="between">
      <formula>60</formula>
      <formula>69</formula>
    </cfRule>
    <cfRule type="cellIs" dxfId="91" priority="138" operator="between">
      <formula>40</formula>
      <formula>59</formula>
    </cfRule>
    <cfRule type="cellIs" dxfId="90" priority="139" operator="between">
      <formula>0</formula>
      <formula>39</formula>
    </cfRule>
  </conditionalFormatting>
  <conditionalFormatting sqref="S107">
    <cfRule type="cellIs" dxfId="89" priority="122" operator="between">
      <formula>101</formula>
      <formula>500</formula>
    </cfRule>
    <cfRule type="cellIs" dxfId="88" priority="123" operator="between">
      <formula>80</formula>
      <formula>100</formula>
    </cfRule>
    <cfRule type="cellIs" dxfId="87" priority="124" operator="between">
      <formula>70</formula>
      <formula>79</formula>
    </cfRule>
    <cfRule type="cellIs" dxfId="86" priority="125" operator="between">
      <formula>60</formula>
      <formula>69</formula>
    </cfRule>
    <cfRule type="cellIs" dxfId="85" priority="126" operator="between">
      <formula>40</formula>
      <formula>59</formula>
    </cfRule>
    <cfRule type="cellIs" dxfId="84" priority="127" operator="between">
      <formula>0</formula>
      <formula>39</formula>
    </cfRule>
  </conditionalFormatting>
  <conditionalFormatting sqref="S108">
    <cfRule type="cellIs" dxfId="83" priority="110" operator="between">
      <formula>101</formula>
      <formula>500</formula>
    </cfRule>
    <cfRule type="cellIs" dxfId="82" priority="111" operator="between">
      <formula>80</formula>
      <formula>100</formula>
    </cfRule>
    <cfRule type="cellIs" dxfId="81" priority="112" operator="between">
      <formula>70</formula>
      <formula>79</formula>
    </cfRule>
    <cfRule type="cellIs" dxfId="80" priority="113" operator="between">
      <formula>60</formula>
      <formula>69</formula>
    </cfRule>
    <cfRule type="cellIs" dxfId="79" priority="114" operator="between">
      <formula>40</formula>
      <formula>59</formula>
    </cfRule>
    <cfRule type="cellIs" dxfId="78" priority="115" operator="between">
      <formula>0</formula>
      <formula>39</formula>
    </cfRule>
  </conditionalFormatting>
  <conditionalFormatting sqref="S38">
    <cfRule type="cellIs" dxfId="77" priority="103" operator="between">
      <formula>101</formula>
      <formula>500</formula>
    </cfRule>
    <cfRule type="cellIs" dxfId="76" priority="104" operator="between">
      <formula>80</formula>
      <formula>100</formula>
    </cfRule>
    <cfRule type="cellIs" dxfId="75" priority="105" operator="between">
      <formula>70</formula>
      <formula>79</formula>
    </cfRule>
    <cfRule type="cellIs" dxfId="74" priority="106" operator="between">
      <formula>60</formula>
      <formula>69</formula>
    </cfRule>
    <cfRule type="cellIs" dxfId="73" priority="107" operator="between">
      <formula>40</formula>
      <formula>59</formula>
    </cfRule>
    <cfRule type="cellIs" dxfId="72" priority="108" operator="between">
      <formula>0</formula>
      <formula>39</formula>
    </cfRule>
  </conditionalFormatting>
  <conditionalFormatting sqref="S69">
    <cfRule type="cellIs" dxfId="71" priority="79" operator="between">
      <formula>101</formula>
      <formula>500</formula>
    </cfRule>
    <cfRule type="cellIs" dxfId="70" priority="80" operator="between">
      <formula>80</formula>
      <formula>100</formula>
    </cfRule>
    <cfRule type="cellIs" dxfId="69" priority="81" operator="between">
      <formula>70</formula>
      <formula>79</formula>
    </cfRule>
    <cfRule type="cellIs" dxfId="68" priority="82" operator="between">
      <formula>60</formula>
      <formula>69</formula>
    </cfRule>
    <cfRule type="cellIs" dxfId="67" priority="83" operator="between">
      <formula>40</formula>
      <formula>59</formula>
    </cfRule>
    <cfRule type="cellIs" dxfId="66" priority="84" operator="between">
      <formula>0</formula>
      <formula>39</formula>
    </cfRule>
  </conditionalFormatting>
  <conditionalFormatting sqref="S70">
    <cfRule type="cellIs" dxfId="65" priority="73" operator="between">
      <formula>101</formula>
      <formula>500</formula>
    </cfRule>
    <cfRule type="cellIs" dxfId="64" priority="74" operator="between">
      <formula>80</formula>
      <formula>100</formula>
    </cfRule>
    <cfRule type="cellIs" dxfId="63" priority="75" operator="between">
      <formula>70</formula>
      <formula>79</formula>
    </cfRule>
    <cfRule type="cellIs" dxfId="62" priority="76" operator="between">
      <formula>60</formula>
      <formula>69</formula>
    </cfRule>
    <cfRule type="cellIs" dxfId="61" priority="77" operator="between">
      <formula>40</formula>
      <formula>59</formula>
    </cfRule>
    <cfRule type="cellIs" dxfId="60" priority="78" operator="between">
      <formula>0</formula>
      <formula>39</formula>
    </cfRule>
  </conditionalFormatting>
  <conditionalFormatting sqref="S83">
    <cfRule type="cellIs" dxfId="59" priority="55" operator="between">
      <formula>101</formula>
      <formula>500</formula>
    </cfRule>
    <cfRule type="cellIs" dxfId="58" priority="56" operator="between">
      <formula>80</formula>
      <formula>100</formula>
    </cfRule>
    <cfRule type="cellIs" dxfId="57" priority="57" operator="between">
      <formula>70</formula>
      <formula>79</formula>
    </cfRule>
    <cfRule type="cellIs" dxfId="56" priority="58" operator="between">
      <formula>60</formula>
      <formula>69</formula>
    </cfRule>
    <cfRule type="cellIs" dxfId="55" priority="59" operator="between">
      <formula>40</formula>
      <formula>59</formula>
    </cfRule>
    <cfRule type="cellIs" dxfId="54" priority="60" operator="between">
      <formula>0</formula>
      <formula>39</formula>
    </cfRule>
  </conditionalFormatting>
  <conditionalFormatting sqref="S72:S73">
    <cfRule type="cellIs" dxfId="53" priority="49" operator="between">
      <formula>101</formula>
      <formula>500</formula>
    </cfRule>
    <cfRule type="cellIs" dxfId="52" priority="50" operator="between">
      <formula>80</formula>
      <formula>100</formula>
    </cfRule>
    <cfRule type="cellIs" dxfId="51" priority="51" operator="between">
      <formula>70</formula>
      <formula>79</formula>
    </cfRule>
    <cfRule type="cellIs" dxfId="50" priority="52" operator="between">
      <formula>60</formula>
      <formula>69</formula>
    </cfRule>
    <cfRule type="cellIs" dxfId="49" priority="53" operator="between">
      <formula>40</formula>
      <formula>59</formula>
    </cfRule>
    <cfRule type="cellIs" dxfId="48" priority="54" operator="between">
      <formula>0</formula>
      <formula>39</formula>
    </cfRule>
  </conditionalFormatting>
  <conditionalFormatting sqref="S87">
    <cfRule type="cellIs" dxfId="47" priority="43" operator="between">
      <formula>101</formula>
      <formula>500</formula>
    </cfRule>
    <cfRule type="cellIs" dxfId="46" priority="44" operator="between">
      <formula>80</formula>
      <formula>100</formula>
    </cfRule>
    <cfRule type="cellIs" dxfId="45" priority="45" operator="between">
      <formula>70</formula>
      <formula>79</formula>
    </cfRule>
    <cfRule type="cellIs" dxfId="44" priority="46" operator="between">
      <formula>60</formula>
      <formula>69</formula>
    </cfRule>
    <cfRule type="cellIs" dxfId="43" priority="47" operator="between">
      <formula>40</formula>
      <formula>59</formula>
    </cfRule>
    <cfRule type="cellIs" dxfId="42" priority="48" operator="between">
      <formula>0</formula>
      <formula>39</formula>
    </cfRule>
  </conditionalFormatting>
  <conditionalFormatting sqref="S88">
    <cfRule type="cellIs" dxfId="41" priority="37" operator="between">
      <formula>101</formula>
      <formula>500</formula>
    </cfRule>
    <cfRule type="cellIs" dxfId="40" priority="38" operator="between">
      <formula>80</formula>
      <formula>100</formula>
    </cfRule>
    <cfRule type="cellIs" dxfId="39" priority="39" operator="between">
      <formula>70</formula>
      <formula>79</formula>
    </cfRule>
    <cfRule type="cellIs" dxfId="38" priority="40" operator="between">
      <formula>60</formula>
      <formula>69</formula>
    </cfRule>
    <cfRule type="cellIs" dxfId="37" priority="41" operator="between">
      <formula>40</formula>
      <formula>59</formula>
    </cfRule>
    <cfRule type="cellIs" dxfId="36" priority="42" operator="between">
      <formula>0</formula>
      <formula>39</formula>
    </cfRule>
  </conditionalFormatting>
  <conditionalFormatting sqref="S89">
    <cfRule type="cellIs" dxfId="35" priority="31" operator="between">
      <formula>101</formula>
      <formula>500</formula>
    </cfRule>
    <cfRule type="cellIs" dxfId="34" priority="32" operator="between">
      <formula>80</formula>
      <formula>100</formula>
    </cfRule>
    <cfRule type="cellIs" dxfId="33" priority="33" operator="between">
      <formula>70</formula>
      <formula>79</formula>
    </cfRule>
    <cfRule type="cellIs" dxfId="32" priority="34" operator="between">
      <formula>60</formula>
      <formula>69</formula>
    </cfRule>
    <cfRule type="cellIs" dxfId="31" priority="35" operator="between">
      <formula>40</formula>
      <formula>59</formula>
    </cfRule>
    <cfRule type="cellIs" dxfId="30" priority="36" operator="between">
      <formula>0</formula>
      <formula>39</formula>
    </cfRule>
  </conditionalFormatting>
  <conditionalFormatting sqref="S90">
    <cfRule type="cellIs" dxfId="29" priority="25" operator="between">
      <formula>101</formula>
      <formula>500</formula>
    </cfRule>
    <cfRule type="cellIs" dxfId="28" priority="26" operator="between">
      <formula>80</formula>
      <formula>100</formula>
    </cfRule>
    <cfRule type="cellIs" dxfId="27" priority="27" operator="between">
      <formula>70</formula>
      <formula>79</formula>
    </cfRule>
    <cfRule type="cellIs" dxfId="26" priority="28" operator="between">
      <formula>60</formula>
      <formula>69</formula>
    </cfRule>
    <cfRule type="cellIs" dxfId="25" priority="29" operator="between">
      <formula>40</formula>
      <formula>59</formula>
    </cfRule>
    <cfRule type="cellIs" dxfId="24" priority="30" operator="between">
      <formula>0</formula>
      <formula>39</formula>
    </cfRule>
  </conditionalFormatting>
  <conditionalFormatting sqref="S94">
    <cfRule type="cellIs" dxfId="23" priority="19" operator="between">
      <formula>101</formula>
      <formula>500</formula>
    </cfRule>
    <cfRule type="cellIs" dxfId="22" priority="20" operator="between">
      <formula>80</formula>
      <formula>100</formula>
    </cfRule>
    <cfRule type="cellIs" dxfId="21" priority="21" operator="between">
      <formula>70</formula>
      <formula>79</formula>
    </cfRule>
    <cfRule type="cellIs" dxfId="20" priority="22" operator="between">
      <formula>60</formula>
      <formula>69</formula>
    </cfRule>
    <cfRule type="cellIs" dxfId="19" priority="23" operator="between">
      <formula>40</formula>
      <formula>59</formula>
    </cfRule>
    <cfRule type="cellIs" dxfId="18" priority="24" operator="between">
      <formula>0</formula>
      <formula>39</formula>
    </cfRule>
  </conditionalFormatting>
  <conditionalFormatting sqref="S99">
    <cfRule type="cellIs" dxfId="17" priority="13" operator="between">
      <formula>101</formula>
      <formula>500</formula>
    </cfRule>
    <cfRule type="cellIs" dxfId="16" priority="14" operator="between">
      <formula>80</formula>
      <formula>100</formula>
    </cfRule>
    <cfRule type="cellIs" dxfId="15" priority="15" operator="between">
      <formula>70</formula>
      <formula>79</formula>
    </cfRule>
    <cfRule type="cellIs" dxfId="14" priority="16" operator="between">
      <formula>60</formula>
      <formula>69</formula>
    </cfRule>
    <cfRule type="cellIs" dxfId="13" priority="17" operator="between">
      <formula>40</formula>
      <formula>59</formula>
    </cfRule>
    <cfRule type="cellIs" dxfId="12" priority="18" operator="between">
      <formula>0</formula>
      <formula>39</formula>
    </cfRule>
  </conditionalFormatting>
  <conditionalFormatting sqref="S100">
    <cfRule type="cellIs" dxfId="11" priority="7" operator="between">
      <formula>101</formula>
      <formula>500</formula>
    </cfRule>
    <cfRule type="cellIs" dxfId="10" priority="8" operator="between">
      <formula>80</formula>
      <formula>100</formula>
    </cfRule>
    <cfRule type="cellIs" dxfId="9" priority="9" operator="between">
      <formula>70</formula>
      <formula>79</formula>
    </cfRule>
    <cfRule type="cellIs" dxfId="8" priority="10" operator="between">
      <formula>60</formula>
      <formula>69</formula>
    </cfRule>
    <cfRule type="cellIs" dxfId="7" priority="11" operator="between">
      <formula>40</formula>
      <formula>59</formula>
    </cfRule>
    <cfRule type="cellIs" dxfId="6" priority="12" operator="between">
      <formula>0</formula>
      <formula>39</formula>
    </cfRule>
  </conditionalFormatting>
  <conditionalFormatting sqref="S71">
    <cfRule type="cellIs" dxfId="5" priority="1" operator="between">
      <formula>101</formula>
      <formula>500</formula>
    </cfRule>
    <cfRule type="cellIs" dxfId="4" priority="2" operator="between">
      <formula>80</formula>
      <formula>100</formula>
    </cfRule>
    <cfRule type="cellIs" dxfId="3" priority="3" operator="between">
      <formula>70</formula>
      <formula>79</formula>
    </cfRule>
    <cfRule type="cellIs" dxfId="2" priority="4" operator="between">
      <formula>60</formula>
      <formula>69</formula>
    </cfRule>
    <cfRule type="cellIs" dxfId="1" priority="5" operator="between">
      <formula>40</formula>
      <formula>59</formula>
    </cfRule>
    <cfRule type="cellIs" dxfId="0" priority="6" operator="between">
      <formula>0</formula>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4"/>
  <sheetViews>
    <sheetView zoomScale="80" zoomScaleNormal="80" workbookViewId="0">
      <selection activeCell="W23" sqref="W23"/>
    </sheetView>
  </sheetViews>
  <sheetFormatPr baseColWidth="10" defaultRowHeight="15"/>
  <cols>
    <col min="2" max="2" width="13.28515625" style="32" customWidth="1"/>
    <col min="3" max="3" width="12.140625" style="32" customWidth="1"/>
    <col min="4" max="4" width="22.85546875" style="32" customWidth="1"/>
    <col min="5" max="5" width="5.140625" customWidth="1"/>
    <col min="6" max="6" width="7.7109375" customWidth="1"/>
    <col min="7" max="7" width="7.140625" customWidth="1"/>
    <col min="8" max="8" width="5.28515625" customWidth="1"/>
    <col min="9" max="9" width="6.28515625" customWidth="1"/>
    <col min="10" max="10" width="11.140625" style="33" customWidth="1"/>
  </cols>
  <sheetData>
    <row r="1" spans="2:10" ht="15.75" thickBot="1"/>
    <row r="2" spans="2:10" ht="55.9" customHeight="1" thickBot="1">
      <c r="B2" s="144" t="s">
        <v>320</v>
      </c>
      <c r="C2" s="145"/>
      <c r="D2" s="145"/>
      <c r="E2" s="145"/>
      <c r="F2" s="145"/>
      <c r="G2" s="145"/>
      <c r="H2" s="145"/>
      <c r="I2" s="145"/>
      <c r="J2" s="146"/>
    </row>
    <row r="3" spans="2:10" s="34" customFormat="1" ht="12.75">
      <c r="B3" s="147" t="s">
        <v>321</v>
      </c>
      <c r="C3" s="147" t="s">
        <v>333</v>
      </c>
      <c r="D3" s="149" t="s">
        <v>322</v>
      </c>
      <c r="E3" s="150" t="s">
        <v>423</v>
      </c>
      <c r="F3" s="150"/>
      <c r="G3" s="150"/>
      <c r="H3" s="150"/>
      <c r="I3" s="150"/>
      <c r="J3" s="151"/>
    </row>
    <row r="4" spans="2:10" s="34" customFormat="1" ht="25.5" thickBot="1">
      <c r="B4" s="148"/>
      <c r="C4" s="148"/>
      <c r="D4" s="148"/>
      <c r="E4" s="35" t="s">
        <v>328</v>
      </c>
      <c r="F4" s="35" t="s">
        <v>329</v>
      </c>
      <c r="G4" s="35" t="s">
        <v>330</v>
      </c>
      <c r="H4" s="35" t="s">
        <v>331</v>
      </c>
      <c r="I4" s="35" t="s">
        <v>332</v>
      </c>
      <c r="J4" s="36" t="s">
        <v>323</v>
      </c>
    </row>
    <row r="5" spans="2:10" ht="51">
      <c r="B5" s="37" t="s">
        <v>27</v>
      </c>
      <c r="C5" s="38">
        <v>23</v>
      </c>
      <c r="D5" s="39" t="s">
        <v>324</v>
      </c>
      <c r="E5" s="40">
        <v>13</v>
      </c>
      <c r="F5" s="41">
        <v>1</v>
      </c>
      <c r="G5" s="42">
        <v>0</v>
      </c>
      <c r="H5" s="43">
        <v>1</v>
      </c>
      <c r="I5" s="44">
        <v>8</v>
      </c>
      <c r="J5" s="45">
        <f>SUM(E5:I5)</f>
        <v>23</v>
      </c>
    </row>
    <row r="6" spans="2:10" ht="63.75">
      <c r="B6" s="46" t="s">
        <v>40</v>
      </c>
      <c r="C6" s="47">
        <v>57</v>
      </c>
      <c r="D6" s="48" t="s">
        <v>325</v>
      </c>
      <c r="E6" s="40">
        <v>38</v>
      </c>
      <c r="F6" s="41">
        <v>2</v>
      </c>
      <c r="G6" s="42">
        <v>0</v>
      </c>
      <c r="H6" s="43">
        <v>2</v>
      </c>
      <c r="I6" s="44">
        <v>15</v>
      </c>
      <c r="J6" s="45">
        <f>SUM(E6:I6)</f>
        <v>57</v>
      </c>
    </row>
    <row r="7" spans="2:10" ht="53.25">
      <c r="B7" s="46" t="s">
        <v>138</v>
      </c>
      <c r="C7" s="47">
        <v>13</v>
      </c>
      <c r="D7" s="39" t="s">
        <v>326</v>
      </c>
      <c r="E7" s="40">
        <v>5</v>
      </c>
      <c r="F7" s="41">
        <v>1</v>
      </c>
      <c r="G7" s="42"/>
      <c r="H7" s="43"/>
      <c r="I7" s="44">
        <v>7</v>
      </c>
      <c r="J7" s="45">
        <f>SUM(E7:I7)</f>
        <v>13</v>
      </c>
    </row>
    <row r="8" spans="2:10" ht="51.75">
      <c r="B8" s="49" t="s">
        <v>157</v>
      </c>
      <c r="C8" s="50">
        <v>23</v>
      </c>
      <c r="D8" s="51" t="s">
        <v>327</v>
      </c>
      <c r="E8" s="52">
        <v>11</v>
      </c>
      <c r="F8" s="53">
        <v>2</v>
      </c>
      <c r="G8" s="54"/>
      <c r="H8" s="55"/>
      <c r="I8" s="56">
        <v>10</v>
      </c>
      <c r="J8" s="57">
        <f>SUM(E8:I8)</f>
        <v>23</v>
      </c>
    </row>
    <row r="9" spans="2:10">
      <c r="B9" s="141" t="s">
        <v>424</v>
      </c>
      <c r="C9" s="142"/>
      <c r="D9" s="143"/>
      <c r="E9" s="58">
        <f>SUM(E5:E8)</f>
        <v>67</v>
      </c>
      <c r="F9" s="59">
        <f t="shared" ref="F9:J9" si="0">SUM(F5:F8)</f>
        <v>6</v>
      </c>
      <c r="G9" s="60">
        <f>SUM(G5:G8)</f>
        <v>0</v>
      </c>
      <c r="H9" s="65">
        <f t="shared" si="0"/>
        <v>3</v>
      </c>
      <c r="I9" s="61">
        <f>SUM(I5:I8)</f>
        <v>40</v>
      </c>
      <c r="J9" s="62">
        <f t="shared" si="0"/>
        <v>116</v>
      </c>
    </row>
    <row r="10" spans="2:10" s="64" customFormat="1" ht="15.75" customHeight="1">
      <c r="B10" s="63"/>
      <c r="C10" s="63"/>
      <c r="D10" s="63"/>
      <c r="E10" s="63"/>
      <c r="F10" s="63"/>
      <c r="G10" s="63"/>
      <c r="H10" s="63"/>
      <c r="I10" s="63"/>
      <c r="J10" s="63"/>
    </row>
    <row r="11" spans="2:10" s="64" customFormat="1" ht="15.75" customHeight="1">
      <c r="B11" s="63"/>
      <c r="C11" s="63"/>
      <c r="D11" s="63"/>
      <c r="E11" s="63"/>
      <c r="F11" s="63"/>
      <c r="G11" s="63"/>
      <c r="H11" s="63"/>
      <c r="I11" s="63"/>
      <c r="J11" s="63"/>
    </row>
    <row r="12" spans="2:10" s="64" customFormat="1" ht="15" customHeight="1">
      <c r="B12" s="63"/>
      <c r="C12" s="63"/>
      <c r="D12" s="63"/>
      <c r="E12" s="63"/>
      <c r="F12" s="63"/>
      <c r="G12" s="63"/>
      <c r="H12" s="63"/>
      <c r="I12" s="63"/>
      <c r="J12" s="63"/>
    </row>
    <row r="13" spans="2:10" s="64" customFormat="1" ht="15.75" customHeight="1">
      <c r="B13" s="63"/>
      <c r="C13" s="63"/>
      <c r="D13" s="63"/>
      <c r="E13" s="63"/>
      <c r="F13" s="63"/>
      <c r="G13" s="63"/>
      <c r="H13" s="63"/>
      <c r="I13" s="63"/>
      <c r="J13" s="63"/>
    </row>
    <row r="14" spans="2:10" s="64" customFormat="1" ht="15.75" customHeight="1">
      <c r="B14" s="63"/>
      <c r="C14" s="63"/>
      <c r="D14" s="63"/>
      <c r="E14" s="63"/>
      <c r="F14" s="63"/>
      <c r="G14" s="63"/>
      <c r="H14" s="63"/>
      <c r="I14" s="63"/>
      <c r="J14" s="63"/>
    </row>
  </sheetData>
  <mergeCells count="6">
    <mergeCell ref="B9:D9"/>
    <mergeCell ref="B2:J2"/>
    <mergeCell ref="B3:B4"/>
    <mergeCell ref="C3:C4"/>
    <mergeCell ref="D3:D4"/>
    <mergeCell ref="E3:J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PPPIIA_2021</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2023-11-29T20:48:35Z</dcterms:modified>
</cp:coreProperties>
</file>